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3" sheetId="1" r:id="rId1"/>
  </sheets>
  <definedNames>
    <definedName name="_xlnm.Print_Titles" localSheetId="0">'Приложение 3'!$4:$9</definedName>
    <definedName name="_xlnm.Print_Area" localSheetId="0">'Приложение 3'!$A$2:$R$36</definedName>
  </definedNames>
  <calcPr fullCalcOnLoad="1"/>
</workbook>
</file>

<file path=xl/sharedStrings.xml><?xml version="1.0" encoding="utf-8"?>
<sst xmlns="http://schemas.openxmlformats.org/spreadsheetml/2006/main" count="68" uniqueCount="58">
  <si>
    <t>№ п/п</t>
  </si>
  <si>
    <t>МП</t>
  </si>
  <si>
    <t>1</t>
  </si>
  <si>
    <t>2</t>
  </si>
  <si>
    <t>1.1</t>
  </si>
  <si>
    <t>1.1.1</t>
  </si>
  <si>
    <t>1.1.2</t>
  </si>
  <si>
    <t>1.2</t>
  </si>
  <si>
    <t>1.2.1</t>
  </si>
  <si>
    <t>1.2.2</t>
  </si>
  <si>
    <t>2.1</t>
  </si>
  <si>
    <t>2.1.1</t>
  </si>
  <si>
    <t>из них:</t>
  </si>
  <si>
    <t>в том числе по объектам: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</si>
  <si>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</si>
  <si>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</si>
  <si>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</si>
  <si>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</si>
  <si>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</si>
  <si>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</si>
  <si>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</si>
  <si>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</si>
  <si>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</si>
  <si>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</si>
  <si>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>Остаток средств, руб</t>
  </si>
  <si>
    <t>Целевые показатели результативности, км/п.м                (*,***/*)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</si>
  <si>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</si>
  <si>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</si>
  <si>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</si>
  <si>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</si>
  <si>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</si>
  <si>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</si>
  <si>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</si>
  <si>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</si>
  <si>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</si>
  <si>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</si>
  <si>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</si>
  <si>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</si>
  <si>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</si>
  <si>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по акту приемки законченных работ</t>
  </si>
  <si>
    <t>по акту проверки законченных работ</t>
  </si>
  <si>
    <t>Объем финансирования в 2020 году за счет средств,  руб. (*,**)</t>
  </si>
  <si>
    <t xml:space="preserve">Принято в эксплуатацию в 2020г., км/п.м. (*,***/*) </t>
  </si>
  <si>
    <t>Примечания</t>
  </si>
  <si>
    <t>№ Соглашения</t>
  </si>
  <si>
    <t>Ремонт участка автомобильной дороги в д.Глинка, ул.Садовая (от поворота к д.9 до поворота к д.48Г)</t>
  </si>
  <si>
    <t>Ремонт автомобильной дороги по ул.Почтовая (от перекрестка с ул.Шоссейная до д.8 по ул.Центральная) в г.п.Федоровское Тосненского района Ленинградской области</t>
  </si>
  <si>
    <t>Исполнитель: Андрианова А.Ю. 8(813-61)65-323</t>
  </si>
  <si>
    <t>Муниципальное образование Администрация Федоровского городского поселения Тосненского района Ленинградской области</t>
  </si>
  <si>
    <t xml:space="preserve"> Глава Администрации _______________ / А.С. Маслов</t>
  </si>
  <si>
    <t>1.1.3</t>
  </si>
  <si>
    <t>Ремонт участка автомобильной дороги в д.Глинки, ул.Садовая (от поворота к д.9 до поворота на ул.Садовая у д.31 по ул.Центральная) Тосненского района Ленинградской области</t>
  </si>
  <si>
    <t>Ремонт участка автомобильной дороги в д.Глинки, ул.Садовая (от д.48Г до 64Б ) Тосненского района Ленинградской области</t>
  </si>
  <si>
    <t xml:space="preserve">Закупка приостановлена в части заключения контракта до рассмотрения жалобы
</t>
  </si>
  <si>
    <t>ОТЧЕТ об осуществлении расходов дорожного фонда муниципального образования   Федоровское городское поселение Тосненского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 01.07.2020 года</t>
  </si>
  <si>
    <t xml:space="preserve">                  Начальник финансово-бюджетного отдела ________________ / Л.И. Богданова</t>
  </si>
  <si>
    <t>Работы окончены 21.06.2020</t>
  </si>
  <si>
    <t>Работы окончены 03.06.2020, оплата произведена из бюджета МО, субсидия не перечислена, т.к. нет заключения экспертизы ГКУ Ленавтодор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</si>
</sst>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0.0000"/>
    <numFmt numFmtId="193" formatCode="0.00000"/>
  </numFmts>
  <fonts count="64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3" fillId="0" borderId="0">
      <alignment/>
      <protection/>
    </xf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7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0" fontId="13" fillId="33" borderId="10" xfId="0" applyNumberFormat="1" applyFont="1" applyFill="1" applyBorder="1" applyAlignment="1">
      <alignment horizontal="center" vertical="center" wrapText="1"/>
    </xf>
    <xf numFmtId="186" fontId="13" fillId="33" borderId="10" xfId="0" applyNumberFormat="1" applyFont="1" applyFill="1" applyBorder="1" applyAlignment="1">
      <alignment horizontal="center" vertical="center" wrapText="1"/>
    </xf>
    <xf numFmtId="187" fontId="13" fillId="0" borderId="10" xfId="58" applyNumberFormat="1" applyFont="1" applyFill="1" applyBorder="1" applyAlignment="1">
      <alignment horizontal="center" vertical="center" wrapText="1"/>
    </xf>
    <xf numFmtId="187" fontId="13" fillId="0" borderId="11" xfId="58" applyNumberFormat="1" applyFont="1" applyFill="1" applyBorder="1" applyAlignment="1">
      <alignment horizontal="center" vertical="center" wrapText="1"/>
    </xf>
    <xf numFmtId="180" fontId="15" fillId="33" borderId="11" xfId="0" applyNumberFormat="1" applyFont="1" applyFill="1" applyBorder="1" applyAlignment="1">
      <alignment horizontal="center" vertical="center" wrapText="1"/>
    </xf>
    <xf numFmtId="180" fontId="15" fillId="33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justify" wrapText="1"/>
    </xf>
    <xf numFmtId="187" fontId="15" fillId="0" borderId="10" xfId="58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6" fontId="15" fillId="33" borderId="11" xfId="0" applyNumberFormat="1" applyFont="1" applyFill="1" applyBorder="1" applyAlignment="1">
      <alignment horizontal="center" vertical="center" wrapText="1"/>
    </xf>
    <xf numFmtId="187" fontId="15" fillId="0" borderId="11" xfId="58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181" fontId="2" fillId="33" borderId="13" xfId="0" applyNumberFormat="1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 wrapText="1"/>
    </xf>
    <xf numFmtId="187" fontId="13" fillId="0" borderId="13" xfId="58" applyNumberFormat="1" applyFont="1" applyFill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center" vertical="center" wrapText="1"/>
    </xf>
    <xf numFmtId="186" fontId="13" fillId="33" borderId="13" xfId="0" applyNumberFormat="1" applyFont="1" applyFill="1" applyBorder="1" applyAlignment="1">
      <alignment horizontal="center" vertical="center" wrapText="1"/>
    </xf>
    <xf numFmtId="180" fontId="13" fillId="33" borderId="13" xfId="0" applyNumberFormat="1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187" fontId="13" fillId="0" borderId="15" xfId="58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2" fontId="26" fillId="33" borderId="14" xfId="0" applyNumberFormat="1" applyFont="1" applyFill="1" applyBorder="1" applyAlignment="1">
      <alignment horizontal="left" vertical="center" wrapText="1"/>
    </xf>
    <xf numFmtId="2" fontId="26" fillId="33" borderId="11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6" fillId="33" borderId="15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81" fontId="20" fillId="33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2" fontId="24" fillId="33" borderId="16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vertical="center"/>
    </xf>
    <xf numFmtId="192" fontId="10" fillId="33" borderId="10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2" fontId="13" fillId="0" borderId="10" xfId="58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193" fontId="12" fillId="0" borderId="15" xfId="0" applyNumberFormat="1" applyFont="1" applyBorder="1" applyAlignment="1">
      <alignment horizontal="center" vertical="center" wrapText="1"/>
    </xf>
    <xf numFmtId="192" fontId="12" fillId="0" borderId="10" xfId="0" applyNumberFormat="1" applyFont="1" applyBorder="1" applyAlignment="1">
      <alignment horizontal="center" vertical="center" wrapText="1"/>
    </xf>
    <xf numFmtId="193" fontId="18" fillId="0" borderId="16" xfId="53" applyNumberFormat="1" applyFont="1" applyFill="1" applyBorder="1" applyAlignment="1">
      <alignment horizontal="center" vertical="center" wrapText="1"/>
      <protection/>
    </xf>
    <xf numFmtId="192" fontId="12" fillId="0" borderId="14" xfId="0" applyNumberFormat="1" applyFont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180" fontId="18" fillId="0" borderId="16" xfId="53" applyNumberFormat="1" applyFont="1" applyFill="1" applyBorder="1" applyAlignment="1">
      <alignment horizontal="center" vertical="center" wrapText="1"/>
      <protection/>
    </xf>
    <xf numFmtId="2" fontId="13" fillId="0" borderId="15" xfId="58" applyNumberFormat="1" applyFont="1" applyFill="1" applyBorder="1" applyAlignment="1">
      <alignment horizontal="center" vertical="center" wrapText="1"/>
    </xf>
    <xf numFmtId="4" fontId="18" fillId="0" borderId="12" xfId="53" applyNumberFormat="1" applyFont="1" applyFill="1" applyBorder="1" applyAlignment="1">
      <alignment horizontal="center" vertical="center" wrapText="1"/>
      <protection/>
    </xf>
    <xf numFmtId="4" fontId="2" fillId="33" borderId="13" xfId="0" applyNumberFormat="1" applyFont="1" applyFill="1" applyBorder="1" applyAlignment="1">
      <alignment horizontal="center" vertical="center" wrapText="1"/>
    </xf>
    <xf numFmtId="4" fontId="15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3" xfId="0" applyNumberFormat="1" applyFont="1" applyFill="1" applyBorder="1" applyAlignment="1">
      <alignment horizontal="center" vertical="center" wrapText="1"/>
    </xf>
    <xf numFmtId="4" fontId="10" fillId="33" borderId="15" xfId="0" applyNumberFormat="1" applyFont="1" applyFill="1" applyBorder="1" applyAlignment="1">
      <alignment horizontal="center" vertical="center" wrapText="1"/>
    </xf>
    <xf numFmtId="2" fontId="13" fillId="33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180" fontId="13" fillId="33" borderId="11" xfId="0" applyNumberFormat="1" applyFont="1" applyFill="1" applyBorder="1" applyAlignment="1">
      <alignment horizontal="center" vertical="center" wrapText="1"/>
    </xf>
    <xf numFmtId="2" fontId="13" fillId="0" borderId="11" xfId="58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87" fontId="13" fillId="0" borderId="16" xfId="58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193" fontId="10" fillId="33" borderId="18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Border="1" applyAlignment="1">
      <alignment horizontal="center" vertical="center" wrapText="1"/>
    </xf>
    <xf numFmtId="2" fontId="13" fillId="33" borderId="18" xfId="0" applyNumberFormat="1" applyFont="1" applyFill="1" applyBorder="1" applyAlignment="1">
      <alignment horizontal="center" vertical="center" wrapText="1"/>
    </xf>
    <xf numFmtId="180" fontId="13" fillId="33" borderId="18" xfId="0" applyNumberFormat="1" applyFont="1" applyFill="1" applyBorder="1" applyAlignment="1">
      <alignment horizontal="center" vertical="center" wrapText="1"/>
    </xf>
    <xf numFmtId="4" fontId="13" fillId="33" borderId="18" xfId="0" applyNumberFormat="1" applyFont="1" applyFill="1" applyBorder="1" applyAlignment="1">
      <alignment horizontal="center" vertical="center" wrapText="1"/>
    </xf>
    <xf numFmtId="2" fontId="13" fillId="0" borderId="18" xfId="58" applyNumberFormat="1" applyFont="1" applyFill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193" fontId="10" fillId="33" borderId="20" xfId="0" applyNumberFormat="1" applyFont="1" applyFill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2" fontId="13" fillId="33" borderId="20" xfId="0" applyNumberFormat="1" applyFont="1" applyFill="1" applyBorder="1" applyAlignment="1">
      <alignment horizontal="center" vertical="center" wrapText="1"/>
    </xf>
    <xf numFmtId="180" fontId="13" fillId="33" borderId="20" xfId="0" applyNumberFormat="1" applyFont="1" applyFill="1" applyBorder="1" applyAlignment="1">
      <alignment horizontal="center" vertical="center" wrapText="1"/>
    </xf>
    <xf numFmtId="4" fontId="13" fillId="33" borderId="20" xfId="0" applyNumberFormat="1" applyFont="1" applyFill="1" applyBorder="1" applyAlignment="1">
      <alignment horizontal="center" vertical="center" wrapText="1"/>
    </xf>
    <xf numFmtId="2" fontId="13" fillId="0" borderId="20" xfId="58" applyNumberFormat="1" applyFont="1" applyFill="1" applyBorder="1" applyAlignment="1">
      <alignment horizontal="center" vertical="center" wrapText="1"/>
    </xf>
    <xf numFmtId="2" fontId="27" fillId="33" borderId="16" xfId="0" applyNumberFormat="1" applyFont="1" applyFill="1" applyBorder="1" applyAlignment="1">
      <alignment horizontal="left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181" fontId="2" fillId="33" borderId="16" xfId="0" applyNumberFormat="1" applyFont="1" applyFill="1" applyBorder="1" applyAlignment="1">
      <alignment horizontal="center" vertical="center" wrapText="1"/>
    </xf>
    <xf numFmtId="180" fontId="2" fillId="33" borderId="16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192" fontId="10" fillId="33" borderId="22" xfId="0" applyNumberFormat="1" applyFont="1" applyFill="1" applyBorder="1" applyAlignment="1">
      <alignment horizontal="center" vertical="center" wrapText="1"/>
    </xf>
    <xf numFmtId="2" fontId="10" fillId="33" borderId="22" xfId="0" applyNumberFormat="1" applyFont="1" applyFill="1" applyBorder="1" applyAlignment="1">
      <alignment horizontal="center" vertical="center" wrapText="1"/>
    </xf>
    <xf numFmtId="2" fontId="13" fillId="33" borderId="22" xfId="0" applyNumberFormat="1" applyFont="1" applyFill="1" applyBorder="1" applyAlignment="1">
      <alignment horizontal="center" vertical="center" wrapText="1"/>
    </xf>
    <xf numFmtId="2" fontId="14" fillId="0" borderId="22" xfId="0" applyNumberFormat="1" applyFont="1" applyBorder="1" applyAlignment="1">
      <alignment horizontal="center" vertical="center" wrapText="1"/>
    </xf>
    <xf numFmtId="180" fontId="13" fillId="33" borderId="22" xfId="0" applyNumberFormat="1" applyFont="1" applyFill="1" applyBorder="1" applyAlignment="1">
      <alignment horizontal="center" vertical="center" wrapText="1"/>
    </xf>
    <xf numFmtId="4" fontId="13" fillId="33" borderId="22" xfId="0" applyNumberFormat="1" applyFont="1" applyFill="1" applyBorder="1" applyAlignment="1">
      <alignment horizontal="center" vertical="center" wrapText="1"/>
    </xf>
    <xf numFmtId="2" fontId="13" fillId="0" borderId="22" xfId="58" applyNumberFormat="1" applyFont="1" applyFill="1" applyBorder="1" applyAlignment="1">
      <alignment horizontal="center" vertical="center" wrapText="1"/>
    </xf>
    <xf numFmtId="49" fontId="12" fillId="0" borderId="23" xfId="0" applyNumberFormat="1" applyFont="1" applyBorder="1" applyAlignment="1">
      <alignment wrapText="1"/>
    </xf>
    <xf numFmtId="0" fontId="6" fillId="0" borderId="24" xfId="0" applyFont="1" applyFill="1" applyBorder="1" applyAlignment="1">
      <alignment vertical="center"/>
    </xf>
    <xf numFmtId="0" fontId="19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17" fillId="0" borderId="16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Fill="1" applyBorder="1" applyAlignment="1">
      <alignment horizontal="center" vertical="center" wrapText="1"/>
      <protection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7" fillId="0" borderId="25" xfId="53" applyNumberFormat="1" applyFont="1" applyFill="1" applyBorder="1" applyAlignment="1">
      <alignment horizontal="center" vertical="center" wrapText="1"/>
      <protection/>
    </xf>
    <xf numFmtId="0" fontId="17" fillId="0" borderId="26" xfId="53" applyNumberFormat="1" applyFont="1" applyFill="1" applyBorder="1" applyAlignment="1">
      <alignment horizontal="center" vertical="center" wrapText="1"/>
      <protection/>
    </xf>
    <xf numFmtId="0" fontId="17" fillId="0" borderId="27" xfId="53" applyNumberFormat="1" applyFont="1" applyFill="1" applyBorder="1" applyAlignment="1">
      <alignment horizontal="center" vertical="center" wrapText="1"/>
      <protection/>
    </xf>
    <xf numFmtId="0" fontId="17" fillId="0" borderId="10" xfId="53" applyNumberFormat="1" applyFont="1" applyFill="1" applyBorder="1" applyAlignment="1">
      <alignment horizontal="center" vertical="center" wrapText="1"/>
      <protection/>
    </xf>
    <xf numFmtId="180" fontId="10" fillId="0" borderId="0" xfId="0" applyNumberFormat="1" applyFont="1" applyAlignment="1">
      <alignment horizontal="center" vertical="center" wrapText="1"/>
    </xf>
    <xf numFmtId="0" fontId="18" fillId="0" borderId="28" xfId="53" applyNumberFormat="1" applyFont="1" applyFill="1" applyBorder="1" applyAlignment="1">
      <alignment horizontal="center" vertical="center" wrapText="1"/>
      <protection/>
    </xf>
    <xf numFmtId="0" fontId="18" fillId="0" borderId="29" xfId="53" applyNumberFormat="1" applyFont="1" applyFill="1" applyBorder="1" applyAlignment="1">
      <alignment horizontal="center" vertical="center" wrapText="1"/>
      <protection/>
    </xf>
    <xf numFmtId="0" fontId="17" fillId="0" borderId="30" xfId="53" applyNumberFormat="1" applyFont="1" applyFill="1" applyBorder="1" applyAlignment="1">
      <alignment horizontal="center" vertical="center" wrapText="1"/>
      <protection/>
    </xf>
    <xf numFmtId="0" fontId="17" fillId="0" borderId="31" xfId="53" applyNumberFormat="1" applyFont="1" applyFill="1" applyBorder="1" applyAlignment="1">
      <alignment horizontal="center" vertical="center" wrapText="1"/>
      <protection/>
    </xf>
    <xf numFmtId="0" fontId="17" fillId="0" borderId="28" xfId="53" applyNumberFormat="1" applyFont="1" applyFill="1" applyBorder="1" applyAlignment="1">
      <alignment horizontal="center" vertical="center" wrapText="1"/>
      <protection/>
    </xf>
    <xf numFmtId="0" fontId="17" fillId="0" borderId="32" xfId="53" applyNumberFormat="1" applyFont="1" applyFill="1" applyBorder="1" applyAlignment="1">
      <alignment horizontal="center" vertical="center" wrapText="1"/>
      <protection/>
    </xf>
    <xf numFmtId="0" fontId="17" fillId="0" borderId="33" xfId="53" applyNumberFormat="1" applyFont="1" applyFill="1" applyBorder="1" applyAlignment="1">
      <alignment horizontal="center" vertical="center" wrapText="1"/>
      <protection/>
    </xf>
    <xf numFmtId="0" fontId="17" fillId="0" borderId="29" xfId="53" applyNumberFormat="1" applyFont="1" applyFill="1" applyBorder="1" applyAlignment="1">
      <alignment horizontal="center" vertical="center" wrapText="1"/>
      <protection/>
    </xf>
    <xf numFmtId="0" fontId="18" fillId="0" borderId="31" xfId="53" applyNumberFormat="1" applyFont="1" applyFill="1" applyBorder="1" applyAlignment="1">
      <alignment horizontal="center" vertical="center" wrapText="1"/>
      <protection/>
    </xf>
    <xf numFmtId="0" fontId="18" fillId="0" borderId="32" xfId="53" applyNumberFormat="1" applyFont="1" applyFill="1" applyBorder="1" applyAlignment="1">
      <alignment horizontal="center" vertical="center" wrapText="1"/>
      <protection/>
    </xf>
    <xf numFmtId="0" fontId="18" fillId="0" borderId="33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wrapText="1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187" fontId="13" fillId="0" borderId="36" xfId="58" applyNumberFormat="1" applyFont="1" applyFill="1" applyBorder="1" applyAlignment="1">
      <alignment horizontal="center" vertical="center" wrapText="1"/>
    </xf>
    <xf numFmtId="187" fontId="13" fillId="0" borderId="37" xfId="58" applyNumberFormat="1" applyFont="1" applyFill="1" applyBorder="1" applyAlignment="1">
      <alignment horizontal="center" vertical="center" wrapText="1"/>
    </xf>
    <xf numFmtId="0" fontId="18" fillId="0" borderId="26" xfId="53" applyNumberFormat="1" applyFont="1" applyFill="1" applyBorder="1" applyAlignment="1">
      <alignment horizontal="center" vertical="center" wrapText="1"/>
      <protection/>
    </xf>
    <xf numFmtId="0" fontId="18" fillId="0" borderId="27" xfId="53" applyNumberFormat="1" applyFont="1" applyFill="1" applyBorder="1" applyAlignment="1">
      <alignment horizontal="center" vertical="center" wrapText="1"/>
      <protection/>
    </xf>
    <xf numFmtId="181" fontId="10" fillId="33" borderId="30" xfId="0" applyNumberFormat="1" applyFont="1" applyFill="1" applyBorder="1" applyAlignment="1">
      <alignment horizontal="center" vertical="center" wrapText="1"/>
    </xf>
    <xf numFmtId="181" fontId="10" fillId="33" borderId="32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justify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6"/>
  <sheetViews>
    <sheetView tabSelected="1" zoomScale="90" zoomScaleNormal="90" zoomScalePageLayoutView="0" workbookViewId="0" topLeftCell="A2">
      <selection activeCell="S36" sqref="A2:S36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10.375" style="0" customWidth="1"/>
    <col min="4" max="4" width="14.125" style="0" customWidth="1"/>
    <col min="5" max="5" width="12.00390625" style="0" customWidth="1"/>
    <col min="6" max="6" width="12.375" style="0" customWidth="1"/>
    <col min="7" max="7" width="10.25390625" style="0" customWidth="1"/>
    <col min="8" max="8" width="9.75390625" style="0" customWidth="1"/>
    <col min="9" max="9" width="11.25390625" style="0" customWidth="1"/>
    <col min="10" max="10" width="10.75390625" style="0" customWidth="1"/>
    <col min="11" max="11" width="7.875" style="0" customWidth="1"/>
    <col min="12" max="12" width="10.25390625" style="0" customWidth="1"/>
    <col min="13" max="13" width="8.375" style="0" customWidth="1"/>
    <col min="14" max="14" width="8.875" style="0" customWidth="1"/>
    <col min="15" max="15" width="12.25390625" style="0" customWidth="1"/>
    <col min="16" max="16" width="13.00390625" style="0" customWidth="1"/>
    <col min="17" max="17" width="11.625" style="0" customWidth="1"/>
    <col min="18" max="18" width="13.625" style="0" customWidth="1"/>
  </cols>
  <sheetData>
    <row r="1" spans="2:18" ht="29.25" customHeight="1" hidden="1">
      <c r="B1" s="33"/>
      <c r="C1" s="25"/>
      <c r="D1" s="25"/>
      <c r="E1" s="25"/>
      <c r="F1" s="26"/>
      <c r="G1" s="25"/>
      <c r="H1" s="25"/>
      <c r="I1" s="26"/>
      <c r="J1" s="153" t="s">
        <v>16</v>
      </c>
      <c r="K1" s="153"/>
      <c r="L1" s="153"/>
      <c r="M1" s="153"/>
      <c r="N1" s="153"/>
      <c r="O1" s="153"/>
      <c r="P1" s="153"/>
      <c r="Q1" s="153"/>
      <c r="R1" s="153"/>
    </row>
    <row r="2" spans="2:18" ht="12.75" customHeight="1">
      <c r="B2" s="140" t="s">
        <v>54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2:18" ht="29.25" customHeight="1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19" ht="27.75" customHeight="1">
      <c r="A4" s="147" t="s">
        <v>0</v>
      </c>
      <c r="B4" s="147" t="s">
        <v>19</v>
      </c>
      <c r="C4" s="149" t="s">
        <v>36</v>
      </c>
      <c r="D4" s="150"/>
      <c r="E4" s="150"/>
      <c r="F4" s="151"/>
      <c r="G4" s="156" t="s">
        <v>30</v>
      </c>
      <c r="H4" s="162"/>
      <c r="I4" s="154"/>
      <c r="J4" s="156" t="s">
        <v>32</v>
      </c>
      <c r="K4" s="157"/>
      <c r="L4" s="158"/>
      <c r="M4" s="152" t="s">
        <v>42</v>
      </c>
      <c r="N4" s="152"/>
      <c r="O4" s="156" t="s">
        <v>24</v>
      </c>
      <c r="P4" s="157"/>
      <c r="Q4" s="158"/>
      <c r="R4" s="141" t="s">
        <v>43</v>
      </c>
      <c r="S4" s="141" t="s">
        <v>44</v>
      </c>
    </row>
    <row r="5" spans="1:19" ht="40.5" customHeight="1">
      <c r="A5" s="165"/>
      <c r="B5" s="165"/>
      <c r="C5" s="152" t="s">
        <v>25</v>
      </c>
      <c r="D5" s="166" t="s">
        <v>41</v>
      </c>
      <c r="E5" s="166"/>
      <c r="F5" s="166"/>
      <c r="G5" s="163"/>
      <c r="H5" s="164"/>
      <c r="I5" s="155"/>
      <c r="J5" s="159"/>
      <c r="K5" s="160"/>
      <c r="L5" s="161"/>
      <c r="M5" s="152"/>
      <c r="N5" s="152"/>
      <c r="O5" s="159"/>
      <c r="P5" s="160"/>
      <c r="Q5" s="161"/>
      <c r="R5" s="142"/>
      <c r="S5" s="142"/>
    </row>
    <row r="6" spans="1:19" ht="57" customHeight="1">
      <c r="A6" s="165"/>
      <c r="B6" s="165"/>
      <c r="C6" s="152"/>
      <c r="D6" s="152" t="s">
        <v>29</v>
      </c>
      <c r="E6" s="152" t="s">
        <v>20</v>
      </c>
      <c r="F6" s="152"/>
      <c r="G6" s="141" t="s">
        <v>31</v>
      </c>
      <c r="H6" s="150" t="s">
        <v>37</v>
      </c>
      <c r="I6" s="151"/>
      <c r="J6" s="141" t="s">
        <v>29</v>
      </c>
      <c r="K6" s="150" t="s">
        <v>20</v>
      </c>
      <c r="L6" s="151"/>
      <c r="M6" s="152"/>
      <c r="N6" s="152"/>
      <c r="O6" s="147" t="s">
        <v>33</v>
      </c>
      <c r="P6" s="171" t="s">
        <v>20</v>
      </c>
      <c r="Q6" s="172"/>
      <c r="R6" s="142"/>
      <c r="S6" s="142"/>
    </row>
    <row r="7" spans="1:19" ht="19.5" customHeight="1">
      <c r="A7" s="165"/>
      <c r="B7" s="165"/>
      <c r="C7" s="152"/>
      <c r="D7" s="152"/>
      <c r="E7" s="146" t="s">
        <v>14</v>
      </c>
      <c r="F7" s="146" t="s">
        <v>15</v>
      </c>
      <c r="G7" s="142"/>
      <c r="H7" s="146" t="s">
        <v>14</v>
      </c>
      <c r="I7" s="154" t="s">
        <v>15</v>
      </c>
      <c r="J7" s="142"/>
      <c r="K7" s="147" t="s">
        <v>14</v>
      </c>
      <c r="L7" s="147" t="s">
        <v>15</v>
      </c>
      <c r="M7" s="173" t="s">
        <v>39</v>
      </c>
      <c r="N7" s="173" t="s">
        <v>40</v>
      </c>
      <c r="O7" s="165"/>
      <c r="P7" s="146" t="s">
        <v>34</v>
      </c>
      <c r="Q7" s="146" t="s">
        <v>35</v>
      </c>
      <c r="R7" s="142"/>
      <c r="S7" s="142"/>
    </row>
    <row r="8" spans="1:19" ht="27.75" customHeight="1">
      <c r="A8" s="148"/>
      <c r="B8" s="148"/>
      <c r="C8" s="152"/>
      <c r="D8" s="152"/>
      <c r="E8" s="146"/>
      <c r="F8" s="146"/>
      <c r="G8" s="143"/>
      <c r="H8" s="146"/>
      <c r="I8" s="155"/>
      <c r="J8" s="143"/>
      <c r="K8" s="148"/>
      <c r="L8" s="148"/>
      <c r="M8" s="174"/>
      <c r="N8" s="174"/>
      <c r="O8" s="148"/>
      <c r="P8" s="146"/>
      <c r="Q8" s="146"/>
      <c r="R8" s="143"/>
      <c r="S8" s="143"/>
    </row>
    <row r="9" spans="1:19" ht="15.75" customHeight="1" thickBot="1">
      <c r="A9" s="28">
        <v>1</v>
      </c>
      <c r="B9" s="28">
        <v>2</v>
      </c>
      <c r="C9" s="28">
        <v>3</v>
      </c>
      <c r="D9" s="28">
        <v>4</v>
      </c>
      <c r="E9" s="29">
        <v>5</v>
      </c>
      <c r="F9" s="28">
        <v>6</v>
      </c>
      <c r="G9" s="29">
        <v>7</v>
      </c>
      <c r="H9" s="28">
        <v>8</v>
      </c>
      <c r="I9" s="29">
        <v>9</v>
      </c>
      <c r="J9" s="28">
        <v>10</v>
      </c>
      <c r="K9" s="29">
        <v>11</v>
      </c>
      <c r="L9" s="28">
        <v>12</v>
      </c>
      <c r="M9" s="29">
        <v>13</v>
      </c>
      <c r="N9" s="28">
        <v>14</v>
      </c>
      <c r="O9" s="29">
        <v>15</v>
      </c>
      <c r="P9" s="28">
        <v>16</v>
      </c>
      <c r="Q9" s="29">
        <v>17</v>
      </c>
      <c r="R9" s="28">
        <v>18</v>
      </c>
      <c r="S9" s="28">
        <v>19</v>
      </c>
    </row>
    <row r="10" spans="1:19" ht="51" customHeight="1" thickBot="1">
      <c r="A10" s="30"/>
      <c r="B10" s="71" t="s">
        <v>38</v>
      </c>
      <c r="C10" s="85">
        <f aca="true" t="shared" si="0" ref="C10:N10">C16+C23</f>
        <v>0.9907999999999999</v>
      </c>
      <c r="D10" s="24">
        <f t="shared" si="0"/>
        <v>9512552.2</v>
      </c>
      <c r="E10" s="24">
        <f t="shared" si="0"/>
        <v>4852119</v>
      </c>
      <c r="F10" s="24">
        <f t="shared" si="0"/>
        <v>4660433.2</v>
      </c>
      <c r="G10" s="79">
        <f t="shared" si="0"/>
        <v>3042451.38</v>
      </c>
      <c r="H10" s="79">
        <f t="shared" si="0"/>
        <v>646053.5</v>
      </c>
      <c r="I10" s="79">
        <f t="shared" si="0"/>
        <v>2396397.88</v>
      </c>
      <c r="J10" s="79">
        <f t="shared" si="0"/>
        <v>2396397.88</v>
      </c>
      <c r="K10" s="79">
        <f t="shared" si="0"/>
        <v>0</v>
      </c>
      <c r="L10" s="79">
        <f t="shared" si="0"/>
        <v>2396397.88</v>
      </c>
      <c r="M10" s="128">
        <f t="shared" si="0"/>
        <v>0.4608</v>
      </c>
      <c r="N10" s="128">
        <f t="shared" si="0"/>
        <v>0.4608</v>
      </c>
      <c r="O10" s="91">
        <f>D10-J10</f>
        <v>7116154.319999999</v>
      </c>
      <c r="P10" s="89">
        <f>E10-K10</f>
        <v>4852119</v>
      </c>
      <c r="Q10" s="89">
        <f>F10-L10</f>
        <v>2264035.3200000003</v>
      </c>
      <c r="R10" s="27"/>
      <c r="S10" s="76"/>
    </row>
    <row r="11" spans="1:217" s="2" customFormat="1" ht="11.25" customHeight="1" thickBot="1">
      <c r="A11" s="55"/>
      <c r="B11" s="58" t="s">
        <v>26</v>
      </c>
      <c r="C11" s="44"/>
      <c r="D11" s="45"/>
      <c r="E11" s="45"/>
      <c r="F11" s="45"/>
      <c r="G11" s="45"/>
      <c r="H11" s="45"/>
      <c r="I11" s="45"/>
      <c r="J11" s="45"/>
      <c r="K11" s="46"/>
      <c r="L11" s="46"/>
      <c r="M11" s="46"/>
      <c r="N11" s="46"/>
      <c r="O11" s="92"/>
      <c r="P11" s="47"/>
      <c r="Q11" s="47"/>
      <c r="R11" s="47"/>
      <c r="S11" s="77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</row>
    <row r="12" spans="1:217" s="2" customFormat="1" ht="95.25" customHeight="1" hidden="1">
      <c r="A12" s="35" t="s">
        <v>7</v>
      </c>
      <c r="B12" s="60" t="s">
        <v>17</v>
      </c>
      <c r="C12" s="36"/>
      <c r="D12" s="31"/>
      <c r="E12" s="31"/>
      <c r="F12" s="37"/>
      <c r="G12" s="37"/>
      <c r="H12" s="31"/>
      <c r="I12" s="31"/>
      <c r="J12" s="37"/>
      <c r="K12" s="23"/>
      <c r="L12" s="23"/>
      <c r="M12" s="23"/>
      <c r="N12" s="23"/>
      <c r="O12" s="93"/>
      <c r="P12" s="38"/>
      <c r="Q12" s="38"/>
      <c r="R12" s="38"/>
      <c r="S12" s="77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12.75" customHeight="1" hidden="1">
      <c r="A13" s="10"/>
      <c r="B13" s="62" t="s">
        <v>13</v>
      </c>
      <c r="C13" s="4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94"/>
      <c r="P13" s="21"/>
      <c r="Q13" s="21"/>
      <c r="R13" s="21"/>
      <c r="S13" s="77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8.25" customHeight="1" hidden="1">
      <c r="A14" s="11" t="s">
        <v>8</v>
      </c>
      <c r="B14" s="61"/>
      <c r="C14" s="8"/>
      <c r="D14" s="32"/>
      <c r="E14" s="32"/>
      <c r="F14" s="20"/>
      <c r="G14" s="9"/>
      <c r="H14" s="32"/>
      <c r="I14" s="32"/>
      <c r="J14" s="9"/>
      <c r="K14" s="19"/>
      <c r="L14" s="19"/>
      <c r="M14" s="19"/>
      <c r="N14" s="19"/>
      <c r="O14" s="82"/>
      <c r="P14" s="21"/>
      <c r="Q14" s="21"/>
      <c r="R14" s="21"/>
      <c r="S14" s="77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11.25" customHeight="1" hidden="1" thickBot="1">
      <c r="A15" s="48" t="s">
        <v>9</v>
      </c>
      <c r="B15" s="49"/>
      <c r="C15" s="50"/>
      <c r="D15" s="51"/>
      <c r="E15" s="51"/>
      <c r="F15" s="52"/>
      <c r="G15" s="52"/>
      <c r="H15" s="51"/>
      <c r="I15" s="51"/>
      <c r="J15" s="52"/>
      <c r="K15" s="53"/>
      <c r="L15" s="53"/>
      <c r="M15" s="53"/>
      <c r="N15" s="53"/>
      <c r="O15" s="95"/>
      <c r="P15" s="47"/>
      <c r="Q15" s="47"/>
      <c r="R15" s="47"/>
      <c r="S15" s="77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75.75" customHeight="1" thickBot="1" thickTop="1">
      <c r="A16" s="56" t="s">
        <v>2</v>
      </c>
      <c r="B16" s="63" t="s">
        <v>27</v>
      </c>
      <c r="C16" s="83">
        <f>C20+C21</f>
        <v>0.6638</v>
      </c>
      <c r="D16" s="87">
        <f aca="true" t="shared" si="1" ref="D16:N16">D18</f>
        <v>5581257.4</v>
      </c>
      <c r="E16" s="87">
        <f t="shared" si="1"/>
        <v>2060900</v>
      </c>
      <c r="F16" s="87">
        <f t="shared" si="1"/>
        <v>3520357.4</v>
      </c>
      <c r="G16" s="79">
        <f t="shared" si="1"/>
        <v>3042451.38</v>
      </c>
      <c r="H16" s="79">
        <f t="shared" si="1"/>
        <v>646053.5</v>
      </c>
      <c r="I16" s="79">
        <f t="shared" si="1"/>
        <v>2396397.88</v>
      </c>
      <c r="J16" s="79">
        <f t="shared" si="1"/>
        <v>2396397.88</v>
      </c>
      <c r="K16" s="79">
        <f t="shared" si="1"/>
        <v>0</v>
      </c>
      <c r="L16" s="79">
        <f t="shared" si="1"/>
        <v>2396397.88</v>
      </c>
      <c r="M16" s="128">
        <f t="shared" si="1"/>
        <v>0.4608</v>
      </c>
      <c r="N16" s="128">
        <f t="shared" si="1"/>
        <v>0.4608</v>
      </c>
      <c r="O16" s="96">
        <f>D16-J16</f>
        <v>3184859.5200000005</v>
      </c>
      <c r="P16" s="90">
        <f>E16-K16</f>
        <v>2060900</v>
      </c>
      <c r="Q16" s="90">
        <f>F16-L16</f>
        <v>1123959.52</v>
      </c>
      <c r="R16" s="57"/>
      <c r="S16" s="77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12.75" customHeight="1" thickBot="1" thickTop="1">
      <c r="A17" s="40"/>
      <c r="B17" s="60" t="s">
        <v>12</v>
      </c>
      <c r="C17" s="41"/>
      <c r="D17" s="42"/>
      <c r="E17" s="42"/>
      <c r="F17" s="42"/>
      <c r="G17" s="79"/>
      <c r="H17" s="79"/>
      <c r="I17" s="79"/>
      <c r="J17" s="79"/>
      <c r="K17" s="79"/>
      <c r="L17" s="79"/>
      <c r="M17" s="43"/>
      <c r="N17" s="43"/>
      <c r="O17" s="43"/>
      <c r="P17" s="22"/>
      <c r="Q17" s="22"/>
      <c r="R17" s="22"/>
      <c r="S17" s="77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36.75" customHeight="1" thickBot="1" thickTop="1">
      <c r="A18" s="39" t="s">
        <v>4</v>
      </c>
      <c r="B18" s="60" t="s">
        <v>28</v>
      </c>
      <c r="C18" s="83">
        <f>C20+C21+C22</f>
        <v>0.89893</v>
      </c>
      <c r="D18" s="8">
        <f>D20+D21+D22</f>
        <v>5581257.4</v>
      </c>
      <c r="E18" s="79">
        <f>E20+E21+E22</f>
        <v>2060900</v>
      </c>
      <c r="F18" s="79">
        <f>F20+F21+F22</f>
        <v>3520357.4</v>
      </c>
      <c r="G18" s="79">
        <f>H18+I18</f>
        <v>3042451.38</v>
      </c>
      <c r="H18" s="79">
        <f aca="true" t="shared" si="2" ref="H18:N18">H20+H21+H22</f>
        <v>646053.5</v>
      </c>
      <c r="I18" s="79">
        <f t="shared" si="2"/>
        <v>2396397.88</v>
      </c>
      <c r="J18" s="79">
        <f t="shared" si="2"/>
        <v>2396397.88</v>
      </c>
      <c r="K18" s="79">
        <f t="shared" si="2"/>
        <v>0</v>
      </c>
      <c r="L18" s="79">
        <f t="shared" si="2"/>
        <v>2396397.88</v>
      </c>
      <c r="M18" s="128">
        <f t="shared" si="2"/>
        <v>0.4608</v>
      </c>
      <c r="N18" s="128">
        <f t="shared" si="2"/>
        <v>0.4608</v>
      </c>
      <c r="O18" s="82">
        <f>D18-J18</f>
        <v>3184859.5200000005</v>
      </c>
      <c r="P18" s="82">
        <f>E18-K18</f>
        <v>2060900</v>
      </c>
      <c r="Q18" s="82">
        <f>F18-L18</f>
        <v>1123959.52</v>
      </c>
      <c r="R18" s="21"/>
      <c r="S18" s="77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12.75" customHeight="1" thickBot="1" thickTop="1">
      <c r="A19" s="105"/>
      <c r="B19" s="122" t="s">
        <v>13</v>
      </c>
      <c r="C19" s="123"/>
      <c r="D19" s="124"/>
      <c r="E19" s="124"/>
      <c r="F19" s="124"/>
      <c r="G19" s="124"/>
      <c r="H19" s="124"/>
      <c r="I19" s="124"/>
      <c r="J19" s="124"/>
      <c r="K19" s="125"/>
      <c r="L19" s="125"/>
      <c r="M19" s="125"/>
      <c r="N19" s="125"/>
      <c r="O19" s="125"/>
      <c r="P19" s="103"/>
      <c r="Q19" s="103"/>
      <c r="R19" s="103"/>
      <c r="S19" s="10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62" customHeight="1" thickBot="1">
      <c r="A20" s="126" t="s">
        <v>5</v>
      </c>
      <c r="B20" s="127" t="s">
        <v>45</v>
      </c>
      <c r="C20" s="128">
        <v>0.4608</v>
      </c>
      <c r="D20" s="129">
        <f>E20+F20</f>
        <v>3057740.08</v>
      </c>
      <c r="E20" s="130">
        <v>649300</v>
      </c>
      <c r="F20" s="130">
        <v>2408440.08</v>
      </c>
      <c r="G20" s="130">
        <f>H20+I20</f>
        <v>3042451.38</v>
      </c>
      <c r="H20" s="131">
        <v>646053.5</v>
      </c>
      <c r="I20" s="131">
        <v>2396397.88</v>
      </c>
      <c r="J20" s="130">
        <f>K20+L20</f>
        <v>2396397.88</v>
      </c>
      <c r="K20" s="130">
        <v>0</v>
      </c>
      <c r="L20" s="130">
        <v>2396397.88</v>
      </c>
      <c r="M20" s="128">
        <v>0.4608</v>
      </c>
      <c r="N20" s="128">
        <v>0.4608</v>
      </c>
      <c r="O20" s="133">
        <f>D20-J20</f>
        <v>661342.2000000002</v>
      </c>
      <c r="P20" s="134">
        <f>E20-K20</f>
        <v>649300</v>
      </c>
      <c r="Q20" s="134">
        <f>F20-L20</f>
        <v>12042.200000000186</v>
      </c>
      <c r="R20" s="135" t="s">
        <v>57</v>
      </c>
      <c r="S20" s="136">
        <v>185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78" customHeight="1">
      <c r="A21" s="106" t="s">
        <v>6</v>
      </c>
      <c r="B21" s="107" t="s">
        <v>52</v>
      </c>
      <c r="C21" s="108">
        <v>0.203</v>
      </c>
      <c r="D21" s="109">
        <v>1195650.96</v>
      </c>
      <c r="E21" s="110">
        <v>668820.81</v>
      </c>
      <c r="F21" s="110">
        <v>526830.15</v>
      </c>
      <c r="G21" s="110">
        <v>0</v>
      </c>
      <c r="H21" s="109">
        <v>0</v>
      </c>
      <c r="I21" s="110">
        <v>0</v>
      </c>
      <c r="J21" s="110">
        <v>0</v>
      </c>
      <c r="K21" s="110">
        <v>0</v>
      </c>
      <c r="L21" s="110">
        <v>0</v>
      </c>
      <c r="M21" s="111">
        <v>0</v>
      </c>
      <c r="N21" s="111">
        <v>0</v>
      </c>
      <c r="O21" s="112">
        <f>D21-J21</f>
        <v>1195650.96</v>
      </c>
      <c r="P21" s="113">
        <f aca="true" t="shared" si="3" ref="O21:P23">E21-K21</f>
        <v>668820.81</v>
      </c>
      <c r="Q21" s="113">
        <f>F21-L21</f>
        <v>526830.15</v>
      </c>
      <c r="R21" s="169" t="s">
        <v>53</v>
      </c>
      <c r="S21" s="167">
        <v>893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91.5" customHeight="1" thickBot="1">
      <c r="A22" s="114" t="s">
        <v>50</v>
      </c>
      <c r="B22" s="115" t="s">
        <v>51</v>
      </c>
      <c r="C22" s="116">
        <v>0.23513</v>
      </c>
      <c r="D22" s="117">
        <v>1327866.36</v>
      </c>
      <c r="E22" s="118">
        <v>742779.19</v>
      </c>
      <c r="F22" s="118">
        <v>585087.17</v>
      </c>
      <c r="G22" s="118">
        <v>0</v>
      </c>
      <c r="H22" s="117">
        <v>0</v>
      </c>
      <c r="I22" s="118">
        <v>0</v>
      </c>
      <c r="J22" s="118">
        <v>0</v>
      </c>
      <c r="K22" s="118">
        <v>0</v>
      </c>
      <c r="L22" s="118">
        <v>0</v>
      </c>
      <c r="M22" s="119">
        <v>0</v>
      </c>
      <c r="N22" s="119">
        <v>0</v>
      </c>
      <c r="O22" s="120">
        <f>D22-J22</f>
        <v>1327866.36</v>
      </c>
      <c r="P22" s="121">
        <f>E22-K22</f>
        <v>742779.19</v>
      </c>
      <c r="Q22" s="121">
        <f>F22-L22</f>
        <v>585087.17</v>
      </c>
      <c r="R22" s="170"/>
      <c r="S22" s="168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s="2" customFormat="1" ht="85.5" customHeight="1" thickBot="1">
      <c r="A23" s="54" t="s">
        <v>3</v>
      </c>
      <c r="B23" s="59" t="s">
        <v>22</v>
      </c>
      <c r="C23" s="86">
        <f aca="true" t="shared" si="4" ref="C23:I23">C25</f>
        <v>0.327</v>
      </c>
      <c r="D23" s="88">
        <f t="shared" si="4"/>
        <v>3931294.8</v>
      </c>
      <c r="E23" s="88">
        <f t="shared" si="4"/>
        <v>2791219</v>
      </c>
      <c r="F23" s="88">
        <f t="shared" si="4"/>
        <v>1140075.8</v>
      </c>
      <c r="G23" s="97">
        <f t="shared" si="4"/>
        <v>0</v>
      </c>
      <c r="H23" s="98">
        <f t="shared" si="4"/>
        <v>0</v>
      </c>
      <c r="I23" s="97">
        <f t="shared" si="4"/>
        <v>0</v>
      </c>
      <c r="J23" s="97">
        <v>0</v>
      </c>
      <c r="K23" s="97">
        <v>0</v>
      </c>
      <c r="L23" s="97">
        <v>0</v>
      </c>
      <c r="M23" s="99">
        <f>M25</f>
        <v>0</v>
      </c>
      <c r="N23" s="99">
        <f>N25</f>
        <v>0</v>
      </c>
      <c r="O23" s="99">
        <f t="shared" si="3"/>
        <v>3931294.8</v>
      </c>
      <c r="P23" s="100">
        <f t="shared" si="3"/>
        <v>2791219</v>
      </c>
      <c r="Q23" s="100">
        <f>F23-L23</f>
        <v>1140075.8</v>
      </c>
      <c r="R23" s="22"/>
      <c r="S23" s="102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4" spans="1:217" s="2" customFormat="1" ht="13.5" customHeight="1" thickTop="1">
      <c r="A24" s="40"/>
      <c r="B24" s="60" t="s">
        <v>12</v>
      </c>
      <c r="C24" s="41"/>
      <c r="D24" s="42"/>
      <c r="E24" s="42"/>
      <c r="F24" s="42"/>
      <c r="G24" s="42"/>
      <c r="H24" s="42"/>
      <c r="I24" s="42"/>
      <c r="J24" s="42"/>
      <c r="K24" s="43"/>
      <c r="L24" s="43"/>
      <c r="M24" s="43"/>
      <c r="N24" s="43"/>
      <c r="O24" s="43"/>
      <c r="P24" s="22"/>
      <c r="Q24" s="22"/>
      <c r="R24" s="22"/>
      <c r="S24" s="77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</row>
    <row r="25" spans="1:217" s="2" customFormat="1" ht="62.25" customHeight="1">
      <c r="A25" s="39" t="s">
        <v>10</v>
      </c>
      <c r="B25" s="60" t="s">
        <v>23</v>
      </c>
      <c r="C25" s="78">
        <f>C28</f>
        <v>0.327</v>
      </c>
      <c r="D25" s="81">
        <f aca="true" t="shared" si="5" ref="D25:I25">D26</f>
        <v>3931294.8</v>
      </c>
      <c r="E25" s="81">
        <f t="shared" si="5"/>
        <v>2791219</v>
      </c>
      <c r="F25" s="81">
        <f t="shared" si="5"/>
        <v>1140075.8</v>
      </c>
      <c r="G25" s="79">
        <f t="shared" si="5"/>
        <v>0</v>
      </c>
      <c r="H25" s="81">
        <f t="shared" si="5"/>
        <v>0</v>
      </c>
      <c r="I25" s="79">
        <f t="shared" si="5"/>
        <v>0</v>
      </c>
      <c r="J25" s="79">
        <v>0</v>
      </c>
      <c r="K25" s="79">
        <v>0</v>
      </c>
      <c r="L25" s="79">
        <v>0</v>
      </c>
      <c r="M25" s="19">
        <f>M26</f>
        <v>0</v>
      </c>
      <c r="N25" s="19">
        <f>N26</f>
        <v>0</v>
      </c>
      <c r="O25" s="19">
        <f aca="true" t="shared" si="6" ref="O25:Q26">D25-J25</f>
        <v>3931294.8</v>
      </c>
      <c r="P25" s="80">
        <f t="shared" si="6"/>
        <v>2791219</v>
      </c>
      <c r="Q25" s="80">
        <f t="shared" si="6"/>
        <v>1140075.8</v>
      </c>
      <c r="R25" s="21"/>
      <c r="S25" s="77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</row>
    <row r="26" spans="1:217" s="2" customFormat="1" ht="13.5" customHeight="1">
      <c r="A26" s="11"/>
      <c r="B26" s="64" t="s">
        <v>21</v>
      </c>
      <c r="C26" s="84">
        <f aca="true" t="shared" si="7" ref="C26:I26">C28</f>
        <v>0.327</v>
      </c>
      <c r="D26" s="81">
        <f t="shared" si="7"/>
        <v>3931294.8</v>
      </c>
      <c r="E26" s="81">
        <f t="shared" si="7"/>
        <v>2791219</v>
      </c>
      <c r="F26" s="81">
        <f t="shared" si="7"/>
        <v>1140075.8</v>
      </c>
      <c r="G26" s="79">
        <f t="shared" si="7"/>
        <v>0</v>
      </c>
      <c r="H26" s="79">
        <f t="shared" si="7"/>
        <v>0</v>
      </c>
      <c r="I26" s="79">
        <f t="shared" si="7"/>
        <v>0</v>
      </c>
      <c r="J26" s="79">
        <v>0</v>
      </c>
      <c r="K26" s="79">
        <v>0</v>
      </c>
      <c r="L26" s="79">
        <v>0</v>
      </c>
      <c r="M26" s="19">
        <f>M28</f>
        <v>0</v>
      </c>
      <c r="N26" s="19">
        <f>N28</f>
        <v>0</v>
      </c>
      <c r="O26" s="19">
        <f t="shared" si="6"/>
        <v>3931294.8</v>
      </c>
      <c r="P26" s="80">
        <f t="shared" si="6"/>
        <v>2791219</v>
      </c>
      <c r="Q26" s="80">
        <f t="shared" si="6"/>
        <v>1140075.8</v>
      </c>
      <c r="R26" s="34"/>
      <c r="S26" s="77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</row>
    <row r="27" spans="1:217" s="2" customFormat="1" ht="12.75" customHeight="1" thickBot="1">
      <c r="A27" s="105"/>
      <c r="B27" s="122" t="s">
        <v>13</v>
      </c>
      <c r="C27" s="123"/>
      <c r="D27" s="124"/>
      <c r="E27" s="124"/>
      <c r="F27" s="124"/>
      <c r="G27" s="124"/>
      <c r="H27" s="124"/>
      <c r="I27" s="124"/>
      <c r="J27" s="124"/>
      <c r="K27" s="125"/>
      <c r="L27" s="125"/>
      <c r="M27" s="125"/>
      <c r="N27" s="125"/>
      <c r="O27" s="125"/>
      <c r="P27" s="103"/>
      <c r="Q27" s="103"/>
      <c r="R27" s="103"/>
      <c r="S27" s="101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</row>
    <row r="28" spans="1:217" s="2" customFormat="1" ht="160.5" customHeight="1" thickBot="1">
      <c r="A28" s="126" t="s">
        <v>11</v>
      </c>
      <c r="B28" s="127" t="s">
        <v>46</v>
      </c>
      <c r="C28" s="128">
        <v>0.327</v>
      </c>
      <c r="D28" s="131">
        <f>E28+F28</f>
        <v>3931294.8</v>
      </c>
      <c r="E28" s="130">
        <v>2791219</v>
      </c>
      <c r="F28" s="130">
        <v>1140075.8</v>
      </c>
      <c r="G28" s="130">
        <f>H28+I28</f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2">
        <v>0</v>
      </c>
      <c r="N28" s="132">
        <v>0</v>
      </c>
      <c r="O28" s="132">
        <f>D28-J28</f>
        <v>3931294.8</v>
      </c>
      <c r="P28" s="134">
        <f>E28-K28</f>
        <v>2791219</v>
      </c>
      <c r="Q28" s="134">
        <f>F28-L28</f>
        <v>1140075.8</v>
      </c>
      <c r="R28" s="175" t="s">
        <v>56</v>
      </c>
      <c r="S28" s="136">
        <v>187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</row>
    <row r="29" ht="12.75" customHeight="1">
      <c r="R29" s="104"/>
    </row>
    <row r="30" spans="2:27" ht="31.5" customHeight="1">
      <c r="B30" s="137" t="s">
        <v>47</v>
      </c>
      <c r="C30" s="65"/>
      <c r="D30" s="66"/>
      <c r="E30" s="66"/>
      <c r="F30" s="13"/>
      <c r="G30" s="73"/>
      <c r="H30" s="73"/>
      <c r="I30" s="144" t="s">
        <v>48</v>
      </c>
      <c r="J30" s="144"/>
      <c r="K30" s="144"/>
      <c r="L30" s="144"/>
      <c r="M30" s="144"/>
      <c r="N30" s="144"/>
      <c r="O30" s="144"/>
      <c r="P30" s="144"/>
      <c r="Q30" s="144"/>
      <c r="R30" s="144"/>
      <c r="AA30" s="1"/>
    </row>
    <row r="31" spans="2:18" ht="22.5" customHeight="1">
      <c r="B31" s="138"/>
      <c r="C31" s="139"/>
      <c r="D31" s="139"/>
      <c r="E31" s="139"/>
      <c r="F31" s="13"/>
      <c r="G31" s="145" t="s">
        <v>49</v>
      </c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</row>
    <row r="32" spans="2:18" ht="12.75" customHeight="1">
      <c r="B32" s="67"/>
      <c r="C32" s="68"/>
      <c r="D32" s="66"/>
      <c r="E32" s="66"/>
      <c r="F32" s="13"/>
      <c r="G32" s="74"/>
      <c r="H32" s="74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2:27" ht="19.5" customHeight="1">
      <c r="B33" s="70"/>
      <c r="C33" s="68"/>
      <c r="D33" s="66"/>
      <c r="E33" s="66"/>
      <c r="F33" s="17"/>
      <c r="G33" s="145" t="s">
        <v>55</v>
      </c>
      <c r="H33" s="145"/>
      <c r="I33" s="145" t="s">
        <v>18</v>
      </c>
      <c r="J33" s="145"/>
      <c r="K33" s="145"/>
      <c r="L33" s="145"/>
      <c r="M33" s="145"/>
      <c r="N33" s="145"/>
      <c r="O33" s="145"/>
      <c r="P33" s="145"/>
      <c r="Q33" s="145"/>
      <c r="R33" s="145"/>
      <c r="T33" s="12"/>
      <c r="U33" s="18"/>
      <c r="V33" s="18"/>
      <c r="W33" s="14"/>
      <c r="X33" s="15"/>
      <c r="Y33" s="15"/>
      <c r="Z33" s="15"/>
      <c r="AA33" s="7"/>
    </row>
    <row r="34" spans="2:18" ht="12" customHeight="1">
      <c r="B34" s="1"/>
      <c r="C34" s="16"/>
      <c r="D34" s="17"/>
      <c r="E34" s="17"/>
      <c r="F34" s="17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</row>
    <row r="35" ht="12.75" customHeight="1">
      <c r="B35" s="75"/>
    </row>
    <row r="36" ht="15.75">
      <c r="O36" s="69" t="s">
        <v>1</v>
      </c>
    </row>
  </sheetData>
  <sheetProtection/>
  <mergeCells count="37">
    <mergeCell ref="S21:S22"/>
    <mergeCell ref="R21:R22"/>
    <mergeCell ref="S4:S8"/>
    <mergeCell ref="P6:Q6"/>
    <mergeCell ref="M4:N6"/>
    <mergeCell ref="M7:M8"/>
    <mergeCell ref="N7:N8"/>
    <mergeCell ref="G4:I5"/>
    <mergeCell ref="K6:L6"/>
    <mergeCell ref="O6:O8"/>
    <mergeCell ref="A4:A8"/>
    <mergeCell ref="B4:B8"/>
    <mergeCell ref="E6:F6"/>
    <mergeCell ref="D6:D8"/>
    <mergeCell ref="F7:F8"/>
    <mergeCell ref="E7:E8"/>
    <mergeCell ref="D5:F5"/>
    <mergeCell ref="C5:C8"/>
    <mergeCell ref="J1:R1"/>
    <mergeCell ref="J6:J8"/>
    <mergeCell ref="P7:P8"/>
    <mergeCell ref="G33:R34"/>
    <mergeCell ref="H6:I6"/>
    <mergeCell ref="G6:G8"/>
    <mergeCell ref="I7:I8"/>
    <mergeCell ref="J4:L5"/>
    <mergeCell ref="O4:Q5"/>
    <mergeCell ref="B31:E31"/>
    <mergeCell ref="B2:R3"/>
    <mergeCell ref="R4:R8"/>
    <mergeCell ref="I30:R30"/>
    <mergeCell ref="G31:R31"/>
    <mergeCell ref="Q7:Q8"/>
    <mergeCell ref="K7:K8"/>
    <mergeCell ref="L7:L8"/>
    <mergeCell ref="C4:F4"/>
    <mergeCell ref="H7:H8"/>
  </mergeCells>
  <printOptions/>
  <pageMargins left="0.25" right="0.25" top="0.75" bottom="0.75" header="0.3" footer="0.3"/>
  <pageSetup fitToHeight="0" fitToWidth="1" horizontalDpi="600" verticalDpi="600" orientation="landscape" paperSize="9" scale="66" r:id="rId1"/>
  <ignoredErrors>
    <ignoredError sqref="A20:A21 A2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Social_2</cp:lastModifiedBy>
  <cp:lastPrinted>2020-06-30T08:30:54Z</cp:lastPrinted>
  <dcterms:created xsi:type="dcterms:W3CDTF">2004-12-20T06:56:27Z</dcterms:created>
  <dcterms:modified xsi:type="dcterms:W3CDTF">2020-06-30T08:30:59Z</dcterms:modified>
  <cp:category/>
  <cp:version/>
  <cp:contentType/>
  <cp:contentStatus/>
</cp:coreProperties>
</file>