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<sst xmlns="http://schemas.openxmlformats.org/spreadsheetml/2006/main" count="70" uniqueCount="58">
  <si>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</si>
  <si>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</si>
  <si>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</si>
  <si>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</si>
  <si>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</si>
  <si>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</si>
  <si>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</si>
  <si>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</si>
  <si>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</si>
  <si>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</si>
  <si>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</si>
  <si>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</si>
  <si>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</si>
  <si>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</si>
  <si>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</si>
  <si>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</si>
  <si>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</si>
  <si>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</si>
  <si>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</si>
  <si>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</si>
  <si>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</si>
  <si>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</si>
  <si>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</si>
  <si>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</si>
  <si>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</si>
  <si>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</si>
  <si>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</si>
  <si>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</si>
  <si>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</si>
  <si>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</si>
  <si>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</si>
  <si>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</si>
  <si>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</si>
  <si>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</si>
  <si>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</si>
  <si>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</si>
  <si>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</si>
  <si>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</si>
  <si>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</si>
  <si>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</si>
  <si>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</si>
  <si>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</si>
  <si>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</si>
  <si>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</si>
  <si>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</si>
  <si>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</si>
  <si>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</si>
  <si>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</si>
  <si>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</si>
  <si>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</si>
  <si>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</si>
  <si>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</si>
  <si>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</si>
  <si>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Задолженность и перерасчеты по отмененным налогам, сборам и иным обязательным платежам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</si>
  <si>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января 2022 года: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</si>
  <si>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</si>
  <si>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</si>
  <si>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января 2022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</si>
</sst>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1">
      <selection activeCell="D59" sqref="D59:E59"/>
    </sheetView>
  </sheetViews>
  <sheetFormatPr defaultColWidth="9.00390625" defaultRowHeight="12.75"/>
  <cols>
    <col min="1" max="1" width="8.375" style="0" customWidth="1"/>
    <col min="2" max="2" width="20.75390625" style="0" customWidth="1"/>
    <col min="3" max="3" width="11.625" style="0" customWidth="1"/>
    <col min="4" max="4" width="14.125" style="0" customWidth="1"/>
    <col min="5" max="5" width="14.75390625" style="0" customWidth="1"/>
    <col min="6" max="6" width="8.875" style="0" customWidth="1"/>
  </cols>
  <sheetData>
    <row r="1" ht="6.75" customHeight="1"/>
    <row r="2" spans="1:6" ht="96.75" customHeight="1">
      <c r="A2" s="99" t="s">
        <v>54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116681000</v>
      </c>
      <c r="E5" s="18">
        <f>E6+E7+E8+E9+E10+E11+E12+E13</f>
        <v>120878943.20000002</v>
      </c>
      <c r="F5" s="8">
        <f aca="true" t="shared" si="0" ref="F5:F21">E5/D5*100</f>
        <v>103.59779501375547</v>
      </c>
    </row>
    <row r="6" spans="1:6" ht="15.75" customHeight="1">
      <c r="A6" s="87" t="s">
        <v>5</v>
      </c>
      <c r="B6" s="88"/>
      <c r="C6" s="88"/>
      <c r="D6" s="19">
        <v>32932300</v>
      </c>
      <c r="E6" s="19">
        <v>36284035.55</v>
      </c>
      <c r="F6" s="6">
        <f t="shared" si="0"/>
        <v>110.17765400533821</v>
      </c>
    </row>
    <row r="7" spans="1:6" ht="15.75" customHeight="1">
      <c r="A7" s="87" t="s">
        <v>24</v>
      </c>
      <c r="B7" s="88"/>
      <c r="C7" s="88"/>
      <c r="D7" s="19">
        <v>1341000</v>
      </c>
      <c r="E7" s="19">
        <v>1835832.86</v>
      </c>
      <c r="F7" s="6">
        <f t="shared" si="0"/>
        <v>136.90028784489186</v>
      </c>
    </row>
    <row r="8" spans="1:6" ht="15" customHeight="1">
      <c r="A8" s="87" t="s">
        <v>6</v>
      </c>
      <c r="B8" s="88"/>
      <c r="C8" s="88"/>
      <c r="D8" s="19">
        <v>2100</v>
      </c>
      <c r="E8" s="19">
        <v>6119.5</v>
      </c>
      <c r="F8" s="6">
        <f t="shared" si="0"/>
        <v>291.4047619047619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3545540.7</v>
      </c>
      <c r="F9" s="6">
        <f t="shared" si="0"/>
        <v>96.92566156369601</v>
      </c>
    </row>
    <row r="10" spans="1:6" ht="12.75" customHeight="1">
      <c r="A10" s="87" t="s">
        <v>28</v>
      </c>
      <c r="B10" s="88"/>
      <c r="C10" s="88"/>
      <c r="D10" s="19">
        <v>49832000</v>
      </c>
      <c r="E10" s="19">
        <v>37636492.32</v>
      </c>
      <c r="F10" s="6">
        <f t="shared" si="0"/>
        <v>75.52675453523841</v>
      </c>
    </row>
    <row r="11" spans="1:6" ht="12.75" customHeight="1">
      <c r="A11" s="87" t="s">
        <v>29</v>
      </c>
      <c r="B11" s="88"/>
      <c r="C11" s="88"/>
      <c r="D11" s="19">
        <v>28900000</v>
      </c>
      <c r="E11" s="19">
        <v>41561659.43</v>
      </c>
      <c r="F11" s="6">
        <f t="shared" si="0"/>
        <v>143.81197034602076</v>
      </c>
    </row>
    <row r="12" spans="1:6" ht="12.75" customHeight="1">
      <c r="A12" s="87" t="s">
        <v>9</v>
      </c>
      <c r="B12" s="88"/>
      <c r="C12" s="88"/>
      <c r="D12" s="19">
        <v>15600</v>
      </c>
      <c r="E12" s="19">
        <v>9360</v>
      </c>
      <c r="F12" s="6">
        <f>E12/D12*100</f>
        <v>60</v>
      </c>
    </row>
    <row r="13" spans="1:6" ht="27.75" customHeight="1">
      <c r="A13" s="112" t="s">
        <v>53</v>
      </c>
      <c r="B13" s="113"/>
      <c r="C13" s="114"/>
      <c r="D13" s="19">
        <v>0</v>
      </c>
      <c r="E13" s="19">
        <v>-97.16</v>
      </c>
      <c r="F13" s="6"/>
    </row>
    <row r="14" spans="1:6" ht="15" customHeight="1">
      <c r="A14" s="110" t="s">
        <v>8</v>
      </c>
      <c r="B14" s="111"/>
      <c r="C14" s="111"/>
      <c r="D14" s="20">
        <f>D15+D16+D17+D18+D19+D20+D21</f>
        <v>7463600</v>
      </c>
      <c r="E14" s="20">
        <f>E15+E16+E17+E18+E19+E20+E21</f>
        <v>7665475.430000001</v>
      </c>
      <c r="F14" s="5">
        <f>E14/D14*100</f>
        <v>102.7047996945174</v>
      </c>
    </row>
    <row r="15" spans="1:6" ht="15.75" customHeight="1">
      <c r="A15" s="87" t="s">
        <v>26</v>
      </c>
      <c r="B15" s="88"/>
      <c r="C15" s="88"/>
      <c r="D15" s="19">
        <v>3061400</v>
      </c>
      <c r="E15" s="19">
        <v>2041619.19</v>
      </c>
      <c r="F15" s="6">
        <f t="shared" si="0"/>
        <v>66.68907003331809</v>
      </c>
    </row>
    <row r="16" spans="1:6" ht="43.5" customHeight="1">
      <c r="A16" s="87" t="s">
        <v>10</v>
      </c>
      <c r="B16" s="88"/>
      <c r="C16" s="88"/>
      <c r="D16" s="19">
        <v>662800</v>
      </c>
      <c r="E16" s="19">
        <v>613914.72</v>
      </c>
      <c r="F16" s="6">
        <f t="shared" si="0"/>
        <v>92.62442969221483</v>
      </c>
    </row>
    <row r="17" spans="1:6" ht="55.5" customHeight="1">
      <c r="A17" s="87" t="s">
        <v>55</v>
      </c>
      <c r="B17" s="88"/>
      <c r="C17" s="88"/>
      <c r="D17" s="19">
        <v>1000</v>
      </c>
      <c r="E17" s="19">
        <v>500</v>
      </c>
      <c r="F17" s="6">
        <f>E17/D17*100</f>
        <v>50</v>
      </c>
    </row>
    <row r="18" spans="1:6" ht="38.25" customHeight="1">
      <c r="A18" s="87" t="s">
        <v>56</v>
      </c>
      <c r="B18" s="88"/>
      <c r="C18" s="88"/>
      <c r="D18" s="19">
        <v>278400</v>
      </c>
      <c r="E18" s="19">
        <v>288956.66</v>
      </c>
      <c r="F18" s="6">
        <f>E18/D18*100</f>
        <v>103.79190373563219</v>
      </c>
    </row>
    <row r="19" spans="1:6" ht="28.5" customHeight="1">
      <c r="A19" s="87" t="s">
        <v>25</v>
      </c>
      <c r="B19" s="88"/>
      <c r="C19" s="88"/>
      <c r="D19" s="19">
        <v>50000</v>
      </c>
      <c r="E19" s="19">
        <v>56551.99</v>
      </c>
      <c r="F19" s="6">
        <f>E19/D19*100</f>
        <v>113.10397999999999</v>
      </c>
    </row>
    <row r="20" spans="1:6" ht="29.25" customHeight="1">
      <c r="A20" s="87" t="s">
        <v>27</v>
      </c>
      <c r="B20" s="88"/>
      <c r="C20" s="88"/>
      <c r="D20" s="19">
        <v>3000000</v>
      </c>
      <c r="E20" s="19">
        <v>4183506.26</v>
      </c>
      <c r="F20" s="6">
        <f t="shared" si="0"/>
        <v>139.45020866666667</v>
      </c>
    </row>
    <row r="21" spans="1:6" ht="15.75" customHeight="1">
      <c r="A21" s="112" t="s">
        <v>35</v>
      </c>
      <c r="B21" s="113"/>
      <c r="C21" s="114"/>
      <c r="D21" s="25">
        <v>410000</v>
      </c>
      <c r="E21" s="25">
        <v>480426.61</v>
      </c>
      <c r="F21" s="26">
        <f t="shared" si="0"/>
        <v>117.17722195121951</v>
      </c>
    </row>
    <row r="22" spans="1:6" ht="15" customHeight="1" thickBot="1">
      <c r="A22" s="108" t="s">
        <v>11</v>
      </c>
      <c r="B22" s="109"/>
      <c r="C22" s="109"/>
      <c r="D22" s="21">
        <v>24848443.2</v>
      </c>
      <c r="E22" s="21">
        <v>24169816.54</v>
      </c>
      <c r="F22" s="9">
        <f>E22/D22*100</f>
        <v>97.26893691271572</v>
      </c>
    </row>
    <row r="23" spans="1:6" ht="15.75" customHeight="1" thickBot="1">
      <c r="A23" s="91" t="s">
        <v>12</v>
      </c>
      <c r="B23" s="92"/>
      <c r="C23" s="92"/>
      <c r="D23" s="16">
        <f>D5+D14+D22</f>
        <v>148993043.2</v>
      </c>
      <c r="E23" s="16">
        <f>E5+E14+E22</f>
        <v>152714235.17000002</v>
      </c>
      <c r="F23" s="10">
        <f>E23/D23*100</f>
        <v>102.49756088611797</v>
      </c>
    </row>
    <row r="24" spans="1:5" ht="15.75" customHeight="1" thickBot="1">
      <c r="A24" s="1"/>
      <c r="B24" s="2"/>
      <c r="C24" s="2"/>
      <c r="D24" s="2"/>
      <c r="E24" s="3"/>
    </row>
    <row r="25" spans="1:6" ht="15.75" customHeight="1" thickBot="1">
      <c r="A25" s="60" t="s">
        <v>34</v>
      </c>
      <c r="B25" s="61"/>
      <c r="C25" s="61"/>
      <c r="D25" s="61"/>
      <c r="E25" s="98"/>
      <c r="F25" s="98"/>
    </row>
    <row r="26" spans="1:6" ht="34.5" thickBot="1">
      <c r="A26" s="96" t="s">
        <v>0</v>
      </c>
      <c r="B26" s="97"/>
      <c r="C26" s="96" t="s">
        <v>1</v>
      </c>
      <c r="D26" s="97"/>
      <c r="E26" s="11" t="s">
        <v>2</v>
      </c>
      <c r="F26" s="14" t="s">
        <v>3</v>
      </c>
    </row>
    <row r="27" spans="1:6" ht="21.75" customHeight="1">
      <c r="A27" s="93" t="s">
        <v>13</v>
      </c>
      <c r="B27" s="94"/>
      <c r="C27" s="95">
        <v>42495758</v>
      </c>
      <c r="D27" s="95"/>
      <c r="E27" s="22">
        <v>38085356.01</v>
      </c>
      <c r="F27" s="13">
        <f>E27/C27*100</f>
        <v>89.62154766129832</v>
      </c>
    </row>
    <row r="28" spans="1:6" ht="14.25" customHeight="1">
      <c r="A28" s="76" t="s">
        <v>14</v>
      </c>
      <c r="B28" s="77"/>
      <c r="C28" s="80">
        <v>297400</v>
      </c>
      <c r="D28" s="80"/>
      <c r="E28" s="23">
        <v>297400</v>
      </c>
      <c r="F28" s="12">
        <f aca="true" t="shared" si="1" ref="F28:F40">E28/C28*100</f>
        <v>100</v>
      </c>
    </row>
    <row r="29" spans="1:6" ht="44.25" customHeight="1">
      <c r="A29" s="76" t="s">
        <v>15</v>
      </c>
      <c r="B29" s="77"/>
      <c r="C29" s="80">
        <v>999220</v>
      </c>
      <c r="D29" s="80"/>
      <c r="E29" s="23">
        <v>987160.78</v>
      </c>
      <c r="F29" s="12">
        <f t="shared" si="1"/>
        <v>98.79313664658433</v>
      </c>
    </row>
    <row r="30" spans="1:6" ht="16.5" customHeight="1">
      <c r="A30" s="76" t="s">
        <v>16</v>
      </c>
      <c r="B30" s="77"/>
      <c r="C30" s="80">
        <v>18582429</v>
      </c>
      <c r="D30" s="80"/>
      <c r="E30" s="23">
        <v>16111365.14</v>
      </c>
      <c r="F30" s="12">
        <f t="shared" si="1"/>
        <v>86.70214824983321</v>
      </c>
    </row>
    <row r="31" spans="1:6" ht="22.5" customHeight="1">
      <c r="A31" s="76" t="s">
        <v>17</v>
      </c>
      <c r="B31" s="77"/>
      <c r="C31" s="80">
        <f>C32+C33+C34</f>
        <v>60524429.41</v>
      </c>
      <c r="D31" s="80"/>
      <c r="E31" s="23">
        <f>E32+E33+E34</f>
        <v>56138726.4</v>
      </c>
      <c r="F31" s="12">
        <f t="shared" si="1"/>
        <v>92.75383006043609</v>
      </c>
    </row>
    <row r="32" spans="1:6" ht="22.5" customHeight="1">
      <c r="A32" s="78" t="s">
        <v>30</v>
      </c>
      <c r="B32" s="79"/>
      <c r="C32" s="80">
        <v>615332</v>
      </c>
      <c r="D32" s="80"/>
      <c r="E32" s="23">
        <v>587880.02</v>
      </c>
      <c r="F32" s="12">
        <f t="shared" si="1"/>
        <v>95.53867180643945</v>
      </c>
    </row>
    <row r="33" spans="1:6" ht="18" customHeight="1">
      <c r="A33" s="78" t="s">
        <v>31</v>
      </c>
      <c r="B33" s="79"/>
      <c r="C33" s="80">
        <v>1774266.86</v>
      </c>
      <c r="D33" s="80"/>
      <c r="E33" s="23">
        <v>1643895.71</v>
      </c>
      <c r="F33" s="12">
        <f t="shared" si="1"/>
        <v>92.65211153185828</v>
      </c>
    </row>
    <row r="34" spans="1:6" ht="17.25" customHeight="1">
      <c r="A34" s="78" t="s">
        <v>32</v>
      </c>
      <c r="B34" s="79"/>
      <c r="C34" s="80">
        <v>58134830.55</v>
      </c>
      <c r="D34" s="80"/>
      <c r="E34" s="23">
        <v>53906950.67</v>
      </c>
      <c r="F34" s="12">
        <f t="shared" si="1"/>
        <v>92.72745815202174</v>
      </c>
    </row>
    <row r="35" spans="1:6" ht="12.75">
      <c r="A35" s="89" t="s">
        <v>18</v>
      </c>
      <c r="B35" s="90"/>
      <c r="C35" s="80">
        <v>160000</v>
      </c>
      <c r="D35" s="80"/>
      <c r="E35" s="23">
        <v>160000</v>
      </c>
      <c r="F35" s="12">
        <f t="shared" si="1"/>
        <v>100</v>
      </c>
    </row>
    <row r="36" spans="1:6" ht="12.75" customHeight="1">
      <c r="A36" s="76" t="s">
        <v>19</v>
      </c>
      <c r="B36" s="77"/>
      <c r="C36" s="80">
        <v>24327428</v>
      </c>
      <c r="D36" s="80"/>
      <c r="E36" s="23">
        <v>22819743.45</v>
      </c>
      <c r="F36" s="12">
        <f t="shared" si="1"/>
        <v>93.8025320638088</v>
      </c>
    </row>
    <row r="37" spans="1:6" ht="13.5" customHeight="1">
      <c r="A37" s="76" t="s">
        <v>20</v>
      </c>
      <c r="B37" s="77"/>
      <c r="C37" s="80">
        <v>237216</v>
      </c>
      <c r="D37" s="80"/>
      <c r="E37" s="23">
        <v>237216</v>
      </c>
      <c r="F37" s="12">
        <f t="shared" si="1"/>
        <v>100</v>
      </c>
    </row>
    <row r="38" spans="1:6" ht="12.75" customHeight="1">
      <c r="A38" s="76" t="s">
        <v>21</v>
      </c>
      <c r="B38" s="77"/>
      <c r="C38" s="80">
        <v>4320200</v>
      </c>
      <c r="D38" s="80"/>
      <c r="E38" s="23">
        <v>4073355.24</v>
      </c>
      <c r="F38" s="12">
        <f t="shared" si="1"/>
        <v>94.2862654506736</v>
      </c>
    </row>
    <row r="39" spans="1:6" ht="12.75" customHeight="1" thickBot="1">
      <c r="A39" s="84" t="s">
        <v>22</v>
      </c>
      <c r="B39" s="85"/>
      <c r="C39" s="86">
        <v>982300</v>
      </c>
      <c r="D39" s="86"/>
      <c r="E39" s="24">
        <v>850680.46</v>
      </c>
      <c r="F39" s="15">
        <f t="shared" si="1"/>
        <v>86.60088160439784</v>
      </c>
    </row>
    <row r="40" spans="1:6" ht="13.5" thickBot="1">
      <c r="A40" s="81" t="s">
        <v>23</v>
      </c>
      <c r="B40" s="82"/>
      <c r="C40" s="83">
        <f>C27+C28+C29+C30+C31+C35+C36+C37+C38+C39</f>
        <v>152926380.41</v>
      </c>
      <c r="D40" s="83"/>
      <c r="E40" s="17">
        <f>E27+E28+E29+E30+E31+E35+E36+E37+E38+E39</f>
        <v>139761003.48000002</v>
      </c>
      <c r="F40" s="4">
        <f t="shared" si="1"/>
        <v>91.39103606931438</v>
      </c>
    </row>
    <row r="41" spans="1:7" ht="31.5" customHeight="1">
      <c r="A41" s="60" t="s">
        <v>57</v>
      </c>
      <c r="B41" s="61"/>
      <c r="C41" s="61"/>
      <c r="D41" s="61"/>
      <c r="E41" s="61"/>
      <c r="F41" s="61"/>
      <c r="G41" s="62"/>
    </row>
    <row r="42" spans="1:7" ht="28.5" customHeight="1" thickBot="1">
      <c r="A42" s="63"/>
      <c r="B42" s="64"/>
      <c r="C42" s="64"/>
      <c r="D42" s="64"/>
      <c r="E42" s="64"/>
      <c r="F42" s="64"/>
      <c r="G42" s="65"/>
    </row>
    <row r="43" spans="1:7" ht="30" customHeight="1">
      <c r="A43" s="66" t="s">
        <v>36</v>
      </c>
      <c r="B43" s="68" t="s">
        <v>37</v>
      </c>
      <c r="C43" s="69"/>
      <c r="D43" s="72" t="s">
        <v>38</v>
      </c>
      <c r="E43" s="73"/>
      <c r="F43" s="72" t="s">
        <v>39</v>
      </c>
      <c r="G43" s="73"/>
    </row>
    <row r="44" spans="1:7" ht="13.5" thickBot="1">
      <c r="A44" s="67"/>
      <c r="B44" s="70"/>
      <c r="C44" s="71"/>
      <c r="D44" s="74" t="s">
        <v>40</v>
      </c>
      <c r="E44" s="75"/>
      <c r="F44" s="74" t="s">
        <v>41</v>
      </c>
      <c r="G44" s="75"/>
    </row>
    <row r="45" spans="1:7" ht="13.5" thickBot="1">
      <c r="A45" s="27"/>
      <c r="B45" s="51" t="s">
        <v>42</v>
      </c>
      <c r="C45" s="52"/>
      <c r="D45" s="53">
        <f>D46+D58</f>
        <v>62</v>
      </c>
      <c r="E45" s="54"/>
      <c r="F45" s="55">
        <f>F46+F58</f>
        <v>48487.299999999996</v>
      </c>
      <c r="G45" s="56"/>
    </row>
    <row r="46" spans="1:7" ht="42.75" customHeight="1" thickBot="1">
      <c r="A46" s="57" t="s">
        <v>43</v>
      </c>
      <c r="B46" s="51" t="s">
        <v>44</v>
      </c>
      <c r="C46" s="52"/>
      <c r="D46" s="53">
        <f>D47+D50+D54</f>
        <v>29</v>
      </c>
      <c r="E46" s="54"/>
      <c r="F46" s="55">
        <f>F47+F50+F54</f>
        <v>28868.199999999997</v>
      </c>
      <c r="G46" s="56"/>
    </row>
    <row r="47" spans="1:7" ht="20.25" customHeight="1" thickBot="1">
      <c r="A47" s="58"/>
      <c r="B47" s="51" t="s">
        <v>45</v>
      </c>
      <c r="C47" s="52"/>
      <c r="D47" s="53">
        <v>2</v>
      </c>
      <c r="E47" s="54"/>
      <c r="F47" s="55">
        <v>2164.8</v>
      </c>
      <c r="G47" s="56"/>
    </row>
    <row r="48" spans="1:7" ht="24" customHeight="1" thickBot="1">
      <c r="A48" s="58"/>
      <c r="B48" s="43" t="s">
        <v>46</v>
      </c>
      <c r="C48" s="44"/>
      <c r="D48" s="45">
        <v>2</v>
      </c>
      <c r="E48" s="46"/>
      <c r="F48" s="49">
        <v>1677.8</v>
      </c>
      <c r="G48" s="50"/>
    </row>
    <row r="49" spans="1:7" ht="21.75" customHeight="1" thickBot="1">
      <c r="A49" s="58"/>
      <c r="B49" s="43" t="s">
        <v>47</v>
      </c>
      <c r="C49" s="44"/>
      <c r="D49" s="45">
        <v>2</v>
      </c>
      <c r="E49" s="46"/>
      <c r="F49" s="47">
        <v>487</v>
      </c>
      <c r="G49" s="48"/>
    </row>
    <row r="50" spans="1:7" ht="28.5" customHeight="1" thickBot="1">
      <c r="A50" s="58"/>
      <c r="B50" s="51" t="s">
        <v>48</v>
      </c>
      <c r="C50" s="52"/>
      <c r="D50" s="53">
        <v>20</v>
      </c>
      <c r="E50" s="54"/>
      <c r="F50" s="55">
        <f>F51+F52</f>
        <v>22302.6</v>
      </c>
      <c r="G50" s="56"/>
    </row>
    <row r="51" spans="1:7" ht="17.25" customHeight="1" thickBot="1">
      <c r="A51" s="58"/>
      <c r="B51" s="43" t="s">
        <v>46</v>
      </c>
      <c r="C51" s="44"/>
      <c r="D51" s="45">
        <v>20</v>
      </c>
      <c r="E51" s="46"/>
      <c r="F51" s="49">
        <v>17212.5</v>
      </c>
      <c r="G51" s="50"/>
    </row>
    <row r="52" spans="1:7" ht="27.75" customHeight="1" thickBot="1">
      <c r="A52" s="58"/>
      <c r="B52" s="43" t="s">
        <v>47</v>
      </c>
      <c r="C52" s="44"/>
      <c r="D52" s="45">
        <v>20</v>
      </c>
      <c r="E52" s="46"/>
      <c r="F52" s="47">
        <v>5090.1</v>
      </c>
      <c r="G52" s="48"/>
    </row>
    <row r="53" spans="1:7" ht="17.25" customHeight="1" thickBot="1">
      <c r="A53" s="59"/>
      <c r="B53" s="43" t="s">
        <v>49</v>
      </c>
      <c r="C53" s="44"/>
      <c r="D53" s="45">
        <v>20</v>
      </c>
      <c r="E53" s="46"/>
      <c r="F53" s="49">
        <v>14974.9</v>
      </c>
      <c r="G53" s="50"/>
    </row>
    <row r="54" spans="1:7" ht="30.75" customHeight="1" thickBot="1">
      <c r="A54" s="57"/>
      <c r="B54" s="51" t="s">
        <v>50</v>
      </c>
      <c r="C54" s="52"/>
      <c r="D54" s="53">
        <v>7</v>
      </c>
      <c r="E54" s="54"/>
      <c r="F54" s="55">
        <f>F55+F56</f>
        <v>4400.8</v>
      </c>
      <c r="G54" s="56"/>
    </row>
    <row r="55" spans="1:7" ht="17.25" customHeight="1" thickBot="1">
      <c r="A55" s="58"/>
      <c r="B55" s="43" t="s">
        <v>46</v>
      </c>
      <c r="C55" s="44"/>
      <c r="D55" s="45">
        <v>7</v>
      </c>
      <c r="E55" s="46"/>
      <c r="F55" s="49">
        <v>3380</v>
      </c>
      <c r="G55" s="50"/>
    </row>
    <row r="56" spans="1:7" ht="23.25" customHeight="1" thickBot="1">
      <c r="A56" s="58"/>
      <c r="B56" s="43" t="s">
        <v>47</v>
      </c>
      <c r="C56" s="44"/>
      <c r="D56" s="45">
        <v>7</v>
      </c>
      <c r="E56" s="46"/>
      <c r="F56" s="47">
        <v>1020.8</v>
      </c>
      <c r="G56" s="48"/>
    </row>
    <row r="57" spans="1:7" ht="17.25" customHeight="1" thickBot="1">
      <c r="A57" s="58"/>
      <c r="B57" s="43" t="s">
        <v>49</v>
      </c>
      <c r="C57" s="44"/>
      <c r="D57" s="45">
        <v>7</v>
      </c>
      <c r="E57" s="46"/>
      <c r="F57" s="49">
        <v>2940.6</v>
      </c>
      <c r="G57" s="50"/>
    </row>
    <row r="58" spans="1:7" ht="41.25" customHeight="1" thickBot="1">
      <c r="A58" s="28" t="s">
        <v>51</v>
      </c>
      <c r="B58" s="51" t="s">
        <v>52</v>
      </c>
      <c r="C58" s="52"/>
      <c r="D58" s="53">
        <v>33</v>
      </c>
      <c r="E58" s="54"/>
      <c r="F58" s="55">
        <f>F59+F60</f>
        <v>19619.1</v>
      </c>
      <c r="G58" s="56"/>
    </row>
    <row r="59" spans="1:7" ht="16.5" customHeight="1" thickBot="1">
      <c r="A59" s="28"/>
      <c r="B59" s="43" t="s">
        <v>46</v>
      </c>
      <c r="C59" s="44"/>
      <c r="D59" s="45">
        <v>33</v>
      </c>
      <c r="E59" s="46"/>
      <c r="F59" s="47">
        <v>15086.6</v>
      </c>
      <c r="G59" s="48"/>
    </row>
    <row r="60" spans="1:7" ht="27.75" customHeight="1" thickBot="1">
      <c r="A60" s="28"/>
      <c r="B60" s="43" t="s">
        <v>47</v>
      </c>
      <c r="C60" s="44"/>
      <c r="D60" s="45">
        <v>33</v>
      </c>
      <c r="E60" s="46"/>
      <c r="F60" s="47">
        <v>4532.5</v>
      </c>
      <c r="G60" s="48"/>
    </row>
    <row r="61" spans="1:7" ht="12.75" customHeight="1">
      <c r="A61" s="29"/>
      <c r="B61" s="31" t="s">
        <v>49</v>
      </c>
      <c r="C61" s="32"/>
      <c r="D61" s="35">
        <v>33</v>
      </c>
      <c r="E61" s="36"/>
      <c r="F61" s="39">
        <v>13125.3</v>
      </c>
      <c r="G61" s="40"/>
    </row>
    <row r="62" spans="1:7" ht="6.75" customHeight="1" thickBot="1">
      <c r="A62" s="30"/>
      <c r="B62" s="33"/>
      <c r="C62" s="34"/>
      <c r="D62" s="37"/>
      <c r="E62" s="38"/>
      <c r="F62" s="41"/>
      <c r="G62" s="42"/>
    </row>
  </sheetData>
  <sheetProtection/>
  <mergeCells count="114">
    <mergeCell ref="A6:C6"/>
    <mergeCell ref="A22:C22"/>
    <mergeCell ref="A14:C14"/>
    <mergeCell ref="A8:C8"/>
    <mergeCell ref="A10:C10"/>
    <mergeCell ref="A9:C9"/>
    <mergeCell ref="A21:C21"/>
    <mergeCell ref="A13:C13"/>
    <mergeCell ref="A17:C17"/>
    <mergeCell ref="A18:C18"/>
    <mergeCell ref="A2:F2"/>
    <mergeCell ref="A16:C16"/>
    <mergeCell ref="A12:C12"/>
    <mergeCell ref="A15:C15"/>
    <mergeCell ref="A19:C19"/>
    <mergeCell ref="A11:C11"/>
    <mergeCell ref="A3:F3"/>
    <mergeCell ref="A7:C7"/>
    <mergeCell ref="A4:C4"/>
    <mergeCell ref="A5:C5"/>
    <mergeCell ref="A23:C23"/>
    <mergeCell ref="A27:B27"/>
    <mergeCell ref="C27:D27"/>
    <mergeCell ref="A26:B26"/>
    <mergeCell ref="C26:D26"/>
    <mergeCell ref="A25:F25"/>
    <mergeCell ref="C30:D30"/>
    <mergeCell ref="A35:B35"/>
    <mergeCell ref="C35:D35"/>
    <mergeCell ref="C33:D33"/>
    <mergeCell ref="C34:D34"/>
    <mergeCell ref="A31:B31"/>
    <mergeCell ref="C31:D31"/>
    <mergeCell ref="A28:B28"/>
    <mergeCell ref="C28:D28"/>
    <mergeCell ref="A20:C20"/>
    <mergeCell ref="C38:D38"/>
    <mergeCell ref="A33:B33"/>
    <mergeCell ref="A34:B34"/>
    <mergeCell ref="A37:B37"/>
    <mergeCell ref="C37:D37"/>
    <mergeCell ref="A38:B38"/>
    <mergeCell ref="C32:D32"/>
    <mergeCell ref="A29:B29"/>
    <mergeCell ref="A32:B32"/>
    <mergeCell ref="C29:D29"/>
    <mergeCell ref="A40:B40"/>
    <mergeCell ref="C40:D40"/>
    <mergeCell ref="A39:B39"/>
    <mergeCell ref="C39:D39"/>
    <mergeCell ref="A36:B36"/>
    <mergeCell ref="C36:D36"/>
    <mergeCell ref="A30:B30"/>
    <mergeCell ref="A41:G42"/>
    <mergeCell ref="A43:A44"/>
    <mergeCell ref="B43:C44"/>
    <mergeCell ref="D43:E43"/>
    <mergeCell ref="F43:G43"/>
    <mergeCell ref="D44:E44"/>
    <mergeCell ref="F44:G44"/>
    <mergeCell ref="B45:C45"/>
    <mergeCell ref="D45:E45"/>
    <mergeCell ref="F45:G45"/>
    <mergeCell ref="A46:A53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A54:A57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A61:A62"/>
    <mergeCell ref="B61:C62"/>
    <mergeCell ref="D61:E62"/>
    <mergeCell ref="F61:G62"/>
    <mergeCell ref="B59:C59"/>
    <mergeCell ref="D59:E59"/>
    <mergeCell ref="F59:G59"/>
    <mergeCell ref="B60:C60"/>
    <mergeCell ref="D60:E60"/>
    <mergeCell ref="F60:G6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Client</cp:lastModifiedBy>
  <cp:lastPrinted>2022-01-21T08:55:24Z</cp:lastPrinted>
  <dcterms:created xsi:type="dcterms:W3CDTF">2015-04-30T10:31:53Z</dcterms:created>
  <dcterms:modified xsi:type="dcterms:W3CDTF">2022-02-16T13:33:46Z</dcterms:modified>
  <cp:category/>
  <cp:version/>
  <cp:contentType/>
  <cp:contentStatus/>
</cp:coreProperties>
</file>