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<sst xmlns="http://schemas.openxmlformats.org/spreadsheetml/2006/main" count="1478" uniqueCount="378">
  <si>
    <t>№ п/п</t>
  </si>
  <si>
    <t>Наименование</t>
  </si>
  <si>
    <t>ГР</t>
  </si>
  <si>
    <t xml:space="preserve">код главного </t>
  </si>
  <si>
    <t>рас</t>
  </si>
  <si>
    <t>поря</t>
  </si>
  <si>
    <t>дителя</t>
  </si>
  <si>
    <t xml:space="preserve">Рз </t>
  </si>
  <si>
    <t>раздел</t>
  </si>
  <si>
    <t>ПР подраздел</t>
  </si>
  <si>
    <t>ЦСР целевая статья</t>
  </si>
  <si>
    <t>КВР</t>
  </si>
  <si>
    <t>Общегосударственные вопросы</t>
  </si>
  <si>
    <t xml:space="preserve"> </t>
  </si>
  <si>
    <t>00 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</si>
  <si>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</si>
  <si>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</si>
  <si>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</si>
  <si>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</si>
  <si>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</si>
  <si>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</si>
  <si>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</si>
  <si>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</si>
  <si>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</si>
  <si>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муниципальных органов</t>
  </si>
  <si>
    <t>91 3 0100040</t>
  </si>
  <si>
    <t>Закупка товаров,  работ и услуг для обеспечения государственных (муниципальных) нужд</t>
  </si>
  <si>
    <t>Иные закупки товаров, работ и услуг для обеспечения муниципальных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</si>
  <si>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</si>
  <si>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</si>
  <si>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</si>
  <si>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выплату муниципальных органов</t>
  </si>
  <si>
    <t>Иные закупки товаров, работ и услуг для муниципальных нужд</t>
  </si>
  <si>
    <t>Уплата налогов, сборов, иных платежей</t>
  </si>
  <si>
    <t xml:space="preserve">Исполнение судебных актов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</si>
  <si>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</si>
  <si>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t>91 3 01 60650</t>
  </si>
  <si>
    <t>Межбюджетные трансферты</t>
  </si>
  <si>
    <t>Иные межбюджетные трансферты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</si>
  <si>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</si>
  <si>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</si>
  <si>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</si>
  <si>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</si>
  <si>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</si>
  <si>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</si>
  <si>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</si>
  <si>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</si>
  <si>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</si>
  <si>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</si>
  <si>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</si>
  <si>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</si>
  <si>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</si>
  <si>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</si>
  <si>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r>
      <t>Выполнение других обязательств муниципальных образований</t>
    </r>
    <r>
      <rPr>
        <sz val="10"/>
        <color indexed="8"/>
        <rFont val="Times New Roman"/>
        <family val="1"/>
      </rPr>
      <t xml:space="preserve"> </t>
    </r>
  </si>
  <si>
    <t>92 9 01 00030</t>
  </si>
  <si>
    <t>Национальная безопасность</t>
  </si>
  <si>
    <t>Мобилизационная  и вневойсковая подготовка</t>
  </si>
  <si>
    <t>99 0 00 00000</t>
  </si>
  <si>
    <t xml:space="preserve">Непрограммные расходы </t>
  </si>
  <si>
    <t>99 9 00 00000</t>
  </si>
  <si>
    <t>99 9 01 00000 </t>
  </si>
  <si>
    <t>99 9 01 51180</t>
  </si>
  <si>
    <t>Национальная безопасность и правоохранительная деятельность</t>
  </si>
  <si>
    <t>08 0 00 00000</t>
  </si>
  <si>
    <t>Мероприятия в области пожарной безопасности</t>
  </si>
  <si>
    <t>Другие вопросы в области национальной безопасности и правоохранительной деятельности</t>
  </si>
  <si>
    <t>Мероприятия, направленные на обеспечение правопорядка</t>
  </si>
  <si>
    <t>Мероприятия по противодействию экстремизму и профилактике терроризма</t>
  </si>
  <si>
    <t>Национальная экономика</t>
  </si>
  <si>
    <t>Дорожное хозяйство (дорожные фонды)</t>
  </si>
  <si>
    <t>10 0 00 00000</t>
  </si>
  <si>
    <t>Организация и проведение мероприятий, направленных на повышение безопасности дорожного движения</t>
  </si>
  <si>
    <t>Другие вопросы в области национальной экономики</t>
  </si>
  <si>
    <t>99 9 01 00000</t>
  </si>
  <si>
    <r>
      <t>Мероприятия в области национальной экономики</t>
    </r>
    <r>
      <rPr>
        <sz val="10"/>
        <color indexed="8"/>
        <rFont val="Times New Roman"/>
        <family val="1"/>
      </rPr>
      <t xml:space="preserve"> </t>
    </r>
  </si>
  <si>
    <t>99 9  01 10360</t>
  </si>
  <si>
    <t>Жилищно-коммунальное хозяйство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</si>
  <si>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</si>
  <si>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</si>
  <si>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Благоустройство</t>
  </si>
  <si>
    <t>12 0 00 00000</t>
  </si>
  <si>
    <t>25 0 00 00000</t>
  </si>
  <si>
    <t>Образование</t>
  </si>
  <si>
    <t xml:space="preserve">Молодежная политика </t>
  </si>
  <si>
    <t>07 </t>
  </si>
  <si>
    <t>07 0 00 00000</t>
  </si>
  <si>
    <t>Организация отдыха и оздоровления детей подростков и молодежи</t>
  </si>
  <si>
    <t xml:space="preserve">Мероприятия в сфере молодежной политики  </t>
  </si>
  <si>
    <t>Культура, кинематография</t>
  </si>
  <si>
    <t>Культура</t>
  </si>
  <si>
    <t xml:space="preserve">Расходы на обеспечение деятельности муниципальных казенных учреждений </t>
  </si>
  <si>
    <t>Расходы на выплату персоналу казенных учреждений</t>
  </si>
  <si>
    <t>Уплата налогов сборов и иных платежей</t>
  </si>
  <si>
    <t>Другие вопросы в области культуры, кинематографии</t>
  </si>
  <si>
    <t>Организация и проведение мероприятий в сфере культуры</t>
  </si>
  <si>
    <t>Социальная политика</t>
  </si>
  <si>
    <t>Пенсионное обеспечение</t>
  </si>
  <si>
    <t> 10</t>
  </si>
  <si>
    <t>Доплаты к пенсиям муниципальных служащих</t>
  </si>
  <si>
    <t>99 9 01 03080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</si>
  <si>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</si>
  <si>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</si>
  <si>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</si>
  <si>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04 0 00 00000</t>
  </si>
  <si>
    <t>Расходы на обеспечение деятельности муниципальных казенных учреждений</t>
  </si>
  <si>
    <t>Иные закупки товаров работ и услуг для муниципальных нужд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</si>
  <si>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</si>
  <si>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</si>
  <si>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</si>
  <si>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</si>
  <si>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</si>
  <si>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к решению совета депутатов</t>
  </si>
  <si>
    <t>01</t>
  </si>
  <si>
    <t>03</t>
  </si>
  <si>
    <t>04</t>
  </si>
  <si>
    <t>06</t>
  </si>
  <si>
    <t>02</t>
  </si>
  <si>
    <t>00</t>
  </si>
  <si>
    <t>09</t>
  </si>
  <si>
    <t>05</t>
  </si>
  <si>
    <t>07</t>
  </si>
  <si>
    <t>08</t>
  </si>
  <si>
    <t>иные закупки товаров, работ и услуг для обеспечения государственных (муниципальных) нужд</t>
  </si>
  <si>
    <t>240</t>
  </si>
  <si>
    <t xml:space="preserve">Всего </t>
  </si>
  <si>
    <t>010</t>
  </si>
  <si>
    <t>200</t>
  </si>
  <si>
    <t>Обеспечение деятельности аппаратов органов местного самоуправления Федоровского городского поселения Тосненского района Ленинградской области</t>
  </si>
  <si>
    <t>Обеспечение деятельности главы местной администрации Федоровского городского поселения Тосненского района Ленинградской области (исполнительно-распорядительного органа муниципального образования)</t>
  </si>
  <si>
    <t>Непрограммные расходы органов исполнительной власти Федоровского городского поселения Тосненского района Ленинградской области</t>
  </si>
  <si>
    <t>Мероприятия по содержанию объектов благоустройства территории Федоровского городского поселения Тосненского района Ленинградской области</t>
  </si>
  <si>
    <t>Контрольно-счетный орган Федоровского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</si>
  <si>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</si>
  <si>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Обеспечение деятельности органов местного самоуправления Федоровского городского поселения Тосненского района Ленинградской области</t>
  </si>
  <si>
    <t>Обеспечение деятельности Главы Федоровского городского поселения Тосненского района Ленинградской области</t>
  </si>
  <si>
    <t>расходы на выплаты персоналу государственных (муниципальных) органов</t>
  </si>
  <si>
    <t>91 1 00 00000</t>
  </si>
  <si>
    <t>91 1 01 00000</t>
  </si>
  <si>
    <t>91 1 01 00030</t>
  </si>
  <si>
    <t>100</t>
  </si>
  <si>
    <t>120</t>
  </si>
  <si>
    <t>1.</t>
  </si>
  <si>
    <t>27 0 00 00000</t>
  </si>
  <si>
    <t>28 0 00 00000</t>
  </si>
  <si>
    <t>Мероприятия по формированию современной городской среды</t>
  </si>
  <si>
    <t>13</t>
  </si>
  <si>
    <t>320</t>
  </si>
  <si>
    <t>Мероприятия по капитальному ремонту муниципального жилищного фонда</t>
  </si>
  <si>
    <t>Мероприятия в области жилищного хозяйства</t>
  </si>
  <si>
    <t>Мероприятия, направленные на безаварийную работу объектов водоснабжения и водоотведения</t>
  </si>
  <si>
    <t>Субсидии на возмещение части затрат организациям коммунального хозяйства</t>
  </si>
  <si>
    <t>12</t>
  </si>
  <si>
    <t>21 0 00 00000</t>
  </si>
  <si>
    <t>Мероприятия по информационнй поддержке малого и среднего предпринимательства</t>
  </si>
  <si>
    <t>Мероприятия по землеустройству и землепользованию</t>
  </si>
  <si>
    <t>Мероприятия по обслуживанию объектов газификации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</si>
  <si>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правонарушений</t>
  </si>
  <si>
    <t>9130171340</t>
  </si>
  <si>
    <t>Жилищное хозяйство</t>
  </si>
  <si>
    <t>Коммунальное хозяйство</t>
  </si>
  <si>
    <t>Гражданская оборона</t>
  </si>
  <si>
    <t>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</si>
  <si>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</si>
  <si>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Иные пенсии, социальные доплаты к пенсиям</t>
  </si>
  <si>
    <t>Ведомственная структура расходов бюджета Фёдоровского городского поселения Тосненского муниципального района Ленинградской области</t>
  </si>
  <si>
    <t>Администрация Фёдоровского городского поселения Тосненского муниципального района Ленинградской области</t>
  </si>
  <si>
    <t>Обеспечение деятельности аппаратов органов местного самоуправления Фёдоровского городского поселения Тосненского муниципального района Ленинградской области</t>
  </si>
  <si>
    <t>Муниципальная программа "Жилищно-коммунальное хозяйство и благоустройство территории Фёдоровского городского поселения Тосненского муниципального района Ленинградской области"</t>
  </si>
  <si>
    <t>Совет депутатов Федоровского городского поселения Тосненского района Ленинградской области</t>
  </si>
  <si>
    <t xml:space="preserve">Непрограммные расходы органов исполнительной власти муниципального образования Фёдоровское городское поселение Тосненского муниципального района Ленинградской области </t>
  </si>
  <si>
    <t>Муниципальная программа "Безопасность на территории Фёдоровского городского поселения Тосненского муниципального  района Ленинградской области"</t>
  </si>
  <si>
    <t>Муниципальная программа "Развитие улично-дорожной сети Фёдоровского городского поселения Тосненского муниципального  района Ленинградской области"</t>
  </si>
  <si>
    <t>Муниципальная программа "Создание условий для экономического развития в  Фёдоровском городском поселении Тосненского муниципального района Ленинградской области"</t>
  </si>
  <si>
    <t>Муниципальная программа "Энергосбережение и повышение энергетической эффективности Фёдоровского городского поселения Тосненского муниципального района Ленинградской области»</t>
  </si>
  <si>
    <t>Мероприятия по техническому обслуживанию автономных источников электроснабжения (дизель-генераторов) для резервного энергоснабжения объектов жизнеобеспечения населенных пунктов Фёдоровского городского поселения Тосненского муниципального района Ленинградской области</t>
  </si>
  <si>
    <t>Муниципальная программа "Водоснабжение и водоотведение Фёдоровского городского поселения Тосненского муниципального района Ленинградской области»</t>
  </si>
  <si>
    <t>Муниципальная программа "Благоустройство территории Фёдоровского городского поселения Тосненского муниципального района Ленинградской области"</t>
  </si>
  <si>
    <t xml:space="preserve">Мероприятия по повышению надежности и энергоэффективности объектов Фёдоровского городского поселения Тосненского муниципального района Ленинградской области </t>
  </si>
  <si>
    <t>Муниципальная программа "Борьба с борщевиком Сосновского на территории Фёдоровского городского поселения Тосненского муниципального района Ленинградской области"</t>
  </si>
  <si>
    <t>Муниципальная программа «Формирование комфортной  городской среды на территории Фёдоровского городского поселения Тосненского муниципального района Ленинградской области»</t>
  </si>
  <si>
    <t>Муниципальная программа «Развитие культуры Фёдоровского городского поселения Тосненского муниципального района Ленинградской области»</t>
  </si>
  <si>
    <t>Непрограммные расходы органов исполнительной власти Фёдоровского городского поселения Тосненского муниципального района Ленинградской области</t>
  </si>
  <si>
    <t>Муниципальная программа "Развитие физической культуры и  спорта на территории Фёдоровского городского поселения Тосненского муниципального района Ленинградской области"</t>
  </si>
  <si>
    <t>800</t>
  </si>
  <si>
    <t>810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</si>
  <si>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</si>
  <si>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91 3 01 60600</t>
  </si>
  <si>
    <t>500</t>
  </si>
  <si>
    <t>540</t>
  </si>
  <si>
    <t>3.</t>
  </si>
  <si>
    <t>029</t>
  </si>
  <si>
    <t>Сумма (тыс.рублей)</t>
  </si>
  <si>
    <t>2023 год</t>
  </si>
  <si>
    <t>2024 год</t>
  </si>
  <si>
    <t>Приложение № 4</t>
  </si>
  <si>
    <t>04 4 01 00000</t>
  </si>
  <si>
    <t>04 4 00 00000</t>
  </si>
  <si>
    <t>04 4 01 00160</t>
  </si>
  <si>
    <t>07 4 01 12290</t>
  </si>
  <si>
    <t>07 4 01 00000</t>
  </si>
  <si>
    <t>07 4 00 00000</t>
  </si>
  <si>
    <t>07 4 02 11680</t>
  </si>
  <si>
    <t>07 4 02 00000</t>
  </si>
  <si>
    <t>08 4 01 11570</t>
  </si>
  <si>
    <t>08 4 01 00000</t>
  </si>
  <si>
    <t>08 4 00 00000</t>
  </si>
  <si>
    <t>Комплекс процессных мероприятий "Обеспечение пожарной безопасности"</t>
  </si>
  <si>
    <t>08 4 02 11620</t>
  </si>
  <si>
    <t>08 4 02 00000</t>
  </si>
  <si>
    <t>08 4 03 13290</t>
  </si>
  <si>
    <t>08 4 03 00000</t>
  </si>
  <si>
    <t>08 4 04 11550</t>
  </si>
  <si>
    <t>08 4 04 00000</t>
  </si>
  <si>
    <t>10 4 01 10110</t>
  </si>
  <si>
    <t>10 4 01 00000</t>
  </si>
  <si>
    <t>10 4 00 00000</t>
  </si>
  <si>
    <t>10 4 02 13530</t>
  </si>
  <si>
    <t>10 4 02 00000</t>
  </si>
  <si>
    <t>14 4 01 13180</t>
  </si>
  <si>
    <t>14 0 00 00000</t>
  </si>
  <si>
    <t>21 4 01 10550</t>
  </si>
  <si>
    <t>21 4 01 00000</t>
  </si>
  <si>
    <t>25 8 01 S4310</t>
  </si>
  <si>
    <t>27 1 F2 55550</t>
  </si>
  <si>
    <t>27 1 F2 00000</t>
  </si>
  <si>
    <t>Реализация программ формирования современной городской среды</t>
  </si>
  <si>
    <t>27 4 01 15550</t>
  </si>
  <si>
    <t>Обеспечение  мероприятий по капитальному ремонту и ремонту автомобильных дорог общего пользования местного значения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</si>
  <si>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поселения </t>
  </si>
  <si>
    <t>10 4 01 10130</t>
  </si>
  <si>
    <t>Прочие мероприятия по обслуживанию и содержанию автомобильных дорог общего пользования местного значения</t>
  </si>
  <si>
    <t>10 4 01 10120</t>
  </si>
  <si>
    <t>02 4 01 12330</t>
  </si>
  <si>
    <t>02 4 01 00000</t>
  </si>
  <si>
    <t>02 4 00 00000</t>
  </si>
  <si>
    <t>02 0 00 00000</t>
  </si>
  <si>
    <t>07 4 03 00160</t>
  </si>
  <si>
    <t>07 4 03 00000</t>
  </si>
  <si>
    <t>07 4 03 11220</t>
  </si>
  <si>
    <t>14 4 01 14270</t>
  </si>
  <si>
    <t>14 4 01 00000</t>
  </si>
  <si>
    <t>12 4 01 00030</t>
  </si>
  <si>
    <t>12 4 01 13770</t>
  </si>
  <si>
    <t>12 4 01 13760</t>
  </si>
  <si>
    <t>12 4 01 13200</t>
  </si>
  <si>
    <t>12 4 01 06910</t>
  </si>
  <si>
    <t>12 4 01 14260</t>
  </si>
  <si>
    <t>12 4 02 13280</t>
  </si>
  <si>
    <t>12 4 02 00000</t>
  </si>
  <si>
    <t>04 4 01 13310</t>
  </si>
  <si>
    <t>Комплекс процессных мероприятий "Мероприятие по оптимизации мер профилактики правонарушений"</t>
  </si>
  <si>
    <t>21 4 01 10350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</si>
  <si>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территории."</t>
  </si>
  <si>
    <t>12 4 01 00000</t>
  </si>
  <si>
    <t>Содержание имущества, относящегося к нежилому фонду</t>
  </si>
  <si>
    <t>Комплекс процессных мероприятий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</si>
  <si>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Фёдоровского городского поселения Тосненского муниципального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</si>
  <si>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Фёдоровского городского поселения Тосненского района Ленинградской области</t>
  </si>
  <si>
    <t xml:space="preserve"> 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</si>
  <si>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</si>
  <si>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Комплекс процессных мероприятий  "Мероприятия по обеспечению правопорядка и профилактика правонарушений"</t>
  </si>
  <si>
    <t xml:space="preserve"> Комплекс процессных мероприятий"Содержание 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Фёдоровского городского поселения Тосненского муниципального района Ленинградской области"</t>
  </si>
  <si>
    <t>Мероприятия, направленные на достижение целей проектов</t>
  </si>
  <si>
    <t>21 4 00 00000</t>
  </si>
  <si>
    <t>Комплекс процессных мероприятий "Экономическое развитие Фёдоровского поселения Тосненского района Ленинградской области"</t>
  </si>
  <si>
    <t>12 4 00 00000</t>
  </si>
  <si>
    <t>14 4 00 00000</t>
  </si>
  <si>
    <t xml:space="preserve">Комплекс процессных мероприятий </t>
  </si>
  <si>
    <t>Комплекс процессных мероприятий "Энергосбережение и повышение энергоэффективности на территории Ленинградской области"</t>
  </si>
  <si>
    <t>25 8 00 00000</t>
  </si>
  <si>
    <t>25 8 01 00000</t>
  </si>
  <si>
    <t xml:space="preserve"> "Мероприятие по борьбе с борщевиком Сосоновского на территории Фёдоровского городского поселения Тосненского муниципального района Ленинградской области 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</si>
  <si>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</si>
  <si>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27 1 00 00000</t>
  </si>
  <si>
    <t>Федеральный проекты, входящие в состав национальных проектов</t>
  </si>
  <si>
    <t>Федеральный проект "Формирование комфортной городской среды"</t>
  </si>
  <si>
    <t>27 4 00 00000</t>
  </si>
  <si>
    <t>27 4 01 00000</t>
  </si>
  <si>
    <t>Комплекс процессных мероприятий "Обеспечение отдыха, оздоровления, занятости детей, подростков и молодежи"</t>
  </si>
  <si>
    <t>Комплекс процессных мероприятий "Организация и проведение молодежных массовых мероприятий"</t>
  </si>
  <si>
    <t xml:space="preserve"> Комплекс процессных мероприятий "Развитие культуры на территории поселения"</t>
  </si>
  <si>
    <t>Комплекс процессных мероприятий "Развитие физической культуры и спорта"</t>
  </si>
  <si>
    <t>Комплекс процессных мероприятий "Поддержка проектов местных инициатив граждан"</t>
  </si>
  <si>
    <t>15 0 00 00000</t>
  </si>
  <si>
    <t>15 4 00 00000</t>
  </si>
  <si>
    <t>15 4 01 00000</t>
  </si>
  <si>
    <t>15 4 01 S4660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</si>
  <si>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</si>
  <si>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29 0 00 00000</t>
  </si>
  <si>
    <t>29 4 00 00000</t>
  </si>
  <si>
    <t>29 4 01 00000</t>
  </si>
  <si>
    <t>29 4 01 S4770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</si>
  <si>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</si>
  <si>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07 4 03 S0360</t>
  </si>
  <si>
    <t>110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</si>
  <si>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</si>
  <si>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 4 03 S4840</t>
  </si>
  <si>
    <t>99 9 01 03110</t>
  </si>
  <si>
    <t>330</t>
  </si>
  <si>
    <t>300</t>
  </si>
  <si>
    <t>Публичные нормативные выплаты гражданам несоциального характера</t>
  </si>
  <si>
    <t xml:space="preserve">Ежегодные денежные выплаты и компенсационные выплаты лицам, удостоенным звания "Почетный гражданин Фёдоровского городского поселения Тосненского района Ленинградской области" </t>
  </si>
  <si>
    <t>Непрограммные расходы органов исполнительной власти муниципального образования Фёдоровского городского поселения Тосненского района Ленинградской области</t>
  </si>
  <si>
    <t>Комплекс процессных мероприятий "Мероприятия по содержанию территории Фёдоровского городского поселения Тосненского муниципального района Ленинградской области"</t>
  </si>
  <si>
    <t>Муниципальная программа "Развитие иных форм местного самоуправления на части территорий г.п. Федоровское, являющегося административным центром Фёдоровского городского поселения Тосненского муниципального района Ленинградской области"</t>
  </si>
  <si>
    <t>Муниципальная программа "О содействии участию населения в осуществлении местного самоуправления в иных формах на частях территорий Фёдоровского городского поселения Тосненского муниципального района Ленинградской области"</t>
  </si>
  <si>
    <t>Комплекс процессных мероприятий "Благоустройство общественных территорий"</t>
  </si>
  <si>
    <t>Мероприятия, направленные на достижение цели проекта "Чистая вода"</t>
  </si>
  <si>
    <t>Муниципальная программа "Повышение квалификации муниципальных и не муниципальных служащих администрации Фёдоровского городского поселения Тосненского муниципального района Ленинградской области"</t>
  </si>
  <si>
    <t>14</t>
  </si>
  <si>
    <t>037</t>
  </si>
  <si>
    <t>Комплекс процессных мероприятий "Мероприятия в области жилищного хозяйства"</t>
  </si>
  <si>
    <t>Мероприятия по строительству и реконструкции объектов водоснабжения</t>
  </si>
  <si>
    <t>на 2023 год и на плановый период 2024 и 2025 годов</t>
  </si>
  <si>
    <t>2025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</si>
  <si>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</si>
  <si>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</si>
  <si>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муниципального образования Тосненский район Ленинградской области</t>
  </si>
  <si>
    <t>91 6 00 00000</t>
  </si>
  <si>
    <t>91 6 01 00000</t>
  </si>
  <si>
    <t>91 6 01 00250</t>
  </si>
  <si>
    <t>Обеспечение деятельности органов местного самоуправления Фёдоровского городского поселения Тосненского муниципального района Ленинградской области</t>
  </si>
  <si>
    <t>12 8 00 00000</t>
  </si>
  <si>
    <t>Мероприятия, направленные на достижение цели федерального проекта "Чистая страна"</t>
  </si>
  <si>
    <t>12 8 01 00000</t>
  </si>
  <si>
    <t>Мероприятия по созданию мест (площадок) наполнения твердых коммунальных отходов</t>
  </si>
  <si>
    <t>12 8 01 S4790</t>
  </si>
  <si>
    <t>14 4 01 S4270</t>
  </si>
  <si>
    <t>Мероприятия по приобретению автономных источников электроснабжения (дизель-генераторов) для резервного энергоснабжения объектов жизнеобеспечения населенных пунктов Фёдоровского городского поселения Тосненского муниципального района Ленинградской области</t>
  </si>
  <si>
    <t>99 9 01 13760</t>
  </si>
  <si>
    <t>Обеспечение деятельности председателя Контрольно-счетного органа и его заместителей</t>
  </si>
  <si>
    <t>Фёдоровского городского поселения</t>
  </si>
  <si>
    <t xml:space="preserve">Ленинградской области </t>
  </si>
  <si>
    <t xml:space="preserve">Тосненского муниципального района </t>
  </si>
  <si>
    <t>28 1 00 00000</t>
  </si>
  <si>
    <t>28 1 F5 00000</t>
  </si>
  <si>
    <t>28 1 F5 52430</t>
  </si>
  <si>
    <t>Массовый спорт</t>
  </si>
  <si>
    <t>11</t>
  </si>
  <si>
    <t>Федеральные проекты,не входящие в состав национальных проектов</t>
  </si>
  <si>
    <t>04  2 00 00000</t>
  </si>
  <si>
    <t>Федеральный проект " Развитие физической культуры и массового спорта"</t>
  </si>
  <si>
    <t>04 2 01 00000</t>
  </si>
  <si>
    <t>Строительство и реконструкция объектов, спортивных объектов</t>
  </si>
  <si>
    <t>04 2 01 14050</t>
  </si>
  <si>
    <t>400</t>
  </si>
  <si>
    <t>410</t>
  </si>
  <si>
    <t>от     22.12.2022  № 21</t>
  </si>
  <si>
    <t>Муниципальная программа "Обеспечение доступным жильем граждан Фёдоровского городского поселения Тосненского муниципального района Ленинградской области"</t>
  </si>
  <si>
    <t>06 0 00 00000</t>
  </si>
  <si>
    <t>06 4 00 00000</t>
  </si>
  <si>
    <t>Комплекс процессных мероприятий "Содействие в обеспечении жильем граждан Ленинградской области"</t>
  </si>
  <si>
    <t>06 4 01 00000</t>
  </si>
  <si>
    <t>Мероприятие по созданию специализированного жилищного фонда, для предоставления гражданам, состоящим на учете, нуждающихся в жилых помещениях, предоставляемых по договорам социального найма</t>
  </si>
  <si>
    <t>06 4 01 10880</t>
  </si>
  <si>
    <t>Бюджетные инвестиции</t>
  </si>
  <si>
    <t>28 4 00 00000</t>
  </si>
  <si>
    <t>Комплекс процессных мероприятий  "Содействие развитию инженерных коммуникаций"</t>
  </si>
  <si>
    <t>28 4 01 00000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</si>
  <si>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</si>
  <si>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</si>
  <si>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</si>
  <si>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 автомобильных дорог общего пользования местного значения</t>
  </si>
  <si>
    <t>10 8 01 S4200</t>
  </si>
  <si>
    <t>28 4 01 12430</t>
  </si>
  <si>
    <t>Мероприятия по строительству, ремонту  и реконструкции объектов водоснабжения</t>
  </si>
  <si>
    <t xml:space="preserve">Сохранение целевых показателей повышения оплаты труда работников  муниципальных учреждений культуры в соответствии с Указом президента Российской Федерации от 07 мая 2012 года № 597 </t>
  </si>
  <si>
    <t>99 9 01 14050</t>
  </si>
  <si>
    <t>Мероприятия в области развития физической культуры и  спорта на территории Фёдоровского городского поселения Тосненского муниципального района Ленинградской области</t>
  </si>
  <si>
    <t>Другие вопросы в области образования</t>
  </si>
  <si>
    <t>850</t>
  </si>
  <si>
    <t>Организация и подготовка участия сборных команд Фёдоровского городского поселения Тосненского района в областных, всероссийских и международных соревнованиях</t>
  </si>
  <si>
    <t>Премии и гранты</t>
  </si>
  <si>
    <t>350</t>
  </si>
  <si>
    <t>99 9  01 60420</t>
  </si>
  <si>
    <t>Иные межбюджетные трансферты на оказание дополнительной финансовой помощи бюджетам городских и сельских поселений, входящих в состав муниципального образования Тосненский муниципальный район Ленинградской области, из бюджета муниципального образования Тосненский муниципальный район Ленинградской области</t>
  </si>
  <si>
    <t xml:space="preserve">от 21.12.2023  № </t>
  </si>
  <si>
    <t>Комплекс процессных мероприятий  "Противодействие экстремизму и профилактика терроризма на территории Фёдоровского городского поселения"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</si>
</sst>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00000"/>
    <numFmt numFmtId="179" formatCode="#,##0.000_ ;\-#,##0.000\ "/>
    <numFmt numFmtId="180" formatCode="#,##0.00000;[Red]#,##0.00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vertical="distributed" wrapText="1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vertical="distributed" wrapText="1"/>
    </xf>
    <xf numFmtId="49" fontId="1" fillId="32" borderId="10" xfId="0" applyNumberFormat="1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49" fontId="1" fillId="32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right" wrapText="1"/>
    </xf>
    <xf numFmtId="49" fontId="10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distributed" wrapText="1"/>
    </xf>
    <xf numFmtId="0" fontId="7" fillId="32" borderId="10" xfId="0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distributed" wrapText="1"/>
    </xf>
    <xf numFmtId="0" fontId="10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distributed" wrapText="1"/>
    </xf>
    <xf numFmtId="0" fontId="2" fillId="0" borderId="1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distributed" wrapText="1"/>
    </xf>
    <xf numFmtId="0" fontId="1" fillId="4" borderId="10" xfId="0" applyFont="1" applyFill="1" applyBorder="1" applyAlignment="1">
      <alignment horizontal="center" wrapText="1"/>
    </xf>
    <xf numFmtId="49" fontId="3" fillId="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distributed" wrapText="1"/>
    </xf>
    <xf numFmtId="0" fontId="4" fillId="34" borderId="10" xfId="0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center"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distributed" wrapText="1"/>
    </xf>
    <xf numFmtId="0" fontId="1" fillId="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178" fontId="1" fillId="0" borderId="10" xfId="55" applyNumberFormat="1" applyFont="1" applyFill="1" applyBorder="1" applyAlignment="1">
      <alignment horizontal="left" vertical="center" wrapText="1"/>
      <protection/>
    </xf>
    <xf numFmtId="0" fontId="1" fillId="32" borderId="15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2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distributed" wrapText="1"/>
    </xf>
    <xf numFmtId="49" fontId="3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vertical="distributed" wrapText="1"/>
    </xf>
    <xf numFmtId="49" fontId="1" fillId="35" borderId="10" xfId="0" applyNumberFormat="1" applyFont="1" applyFill="1" applyBorder="1" applyAlignment="1">
      <alignment horizontal="center" wrapText="1"/>
    </xf>
    <xf numFmtId="49" fontId="3" fillId="35" borderId="1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distributed" wrapText="1"/>
    </xf>
    <xf numFmtId="49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distributed" wrapText="1"/>
    </xf>
    <xf numFmtId="0" fontId="3" fillId="35" borderId="10" xfId="0" applyFont="1" applyFill="1" applyBorder="1" applyAlignment="1">
      <alignment vertical="distributed" wrapText="1"/>
    </xf>
    <xf numFmtId="49" fontId="3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vertical="top" wrapText="1"/>
    </xf>
    <xf numFmtId="178" fontId="16" fillId="0" borderId="10" xfId="55" applyNumberFormat="1" applyFont="1" applyFill="1" applyBorder="1" applyAlignment="1">
      <alignment horizontal="left" vertical="center" wrapText="1"/>
      <protection/>
    </xf>
    <xf numFmtId="178" fontId="1" fillId="0" borderId="10" xfId="55" applyNumberFormat="1" applyFont="1" applyFill="1" applyBorder="1" applyAlignment="1">
      <alignment horizontal="left" vertical="center" wrapText="1" indent="2"/>
      <protection/>
    </xf>
    <xf numFmtId="49" fontId="3" fillId="32" borderId="10" xfId="55" applyNumberFormat="1" applyFont="1" applyFill="1" applyBorder="1" applyAlignment="1">
      <alignment horizontal="center" vertical="center" wrapText="1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vertical="distributed" wrapText="1"/>
    </xf>
    <xf numFmtId="0" fontId="3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right" wrapText="1"/>
    </xf>
    <xf numFmtId="178" fontId="1" fillId="0" borderId="10" xfId="55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distributed" wrapText="1"/>
    </xf>
    <xf numFmtId="49" fontId="1" fillId="36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wrapText="1"/>
    </xf>
    <xf numFmtId="49" fontId="3" fillId="37" borderId="10" xfId="0" applyNumberFormat="1" applyFont="1" applyFill="1" applyBorder="1" applyAlignment="1">
      <alignment horizontal="center" wrapText="1"/>
    </xf>
    <xf numFmtId="49" fontId="13" fillId="37" borderId="10" xfId="0" applyNumberFormat="1" applyFont="1" applyFill="1" applyBorder="1" applyAlignment="1">
      <alignment horizont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78" fontId="1" fillId="37" borderId="10" xfId="55" applyNumberFormat="1" applyFont="1" applyFill="1" applyBorder="1" applyAlignment="1">
      <alignment horizontal="left" vertical="center" wrapText="1"/>
      <protection/>
    </xf>
    <xf numFmtId="0" fontId="16" fillId="0" borderId="15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17" fillId="32" borderId="10" xfId="0" applyNumberFormat="1" applyFont="1" applyFill="1" applyBorder="1" applyAlignment="1">
      <alignment vertical="center" wrapText="1"/>
    </xf>
    <xf numFmtId="0" fontId="7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distributed" wrapText="1"/>
    </xf>
    <xf numFmtId="0" fontId="3" fillId="36" borderId="10" xfId="0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center" wrapText="1"/>
    </xf>
    <xf numFmtId="49" fontId="3" fillId="36" borderId="10" xfId="0" applyNumberFormat="1" applyFont="1" applyFill="1" applyBorder="1" applyAlignment="1">
      <alignment horizontal="center"/>
    </xf>
    <xf numFmtId="0" fontId="16" fillId="32" borderId="10" xfId="0" applyFont="1" applyFill="1" applyBorder="1" applyAlignment="1">
      <alignment vertical="distributed" wrapText="1"/>
    </xf>
    <xf numFmtId="0" fontId="17" fillId="32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16" fillId="37" borderId="15" xfId="53" applyFont="1" applyFill="1" applyBorder="1" applyAlignment="1">
      <alignment vertical="center" wrapText="1"/>
      <protection/>
    </xf>
    <xf numFmtId="178" fontId="16" fillId="0" borderId="10" xfId="0" applyNumberFormat="1" applyFont="1" applyFill="1" applyBorder="1" applyAlignment="1">
      <alignment vertical="center" wrapText="1"/>
    </xf>
    <xf numFmtId="49" fontId="3" fillId="37" borderId="10" xfId="55" applyNumberFormat="1" applyFont="1" applyFill="1" applyBorder="1" applyAlignment="1">
      <alignment horizontal="center" wrapText="1"/>
      <protection/>
    </xf>
    <xf numFmtId="0" fontId="6" fillId="32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vertical="center" wrapText="1"/>
    </xf>
    <xf numFmtId="49" fontId="1" fillId="0" borderId="10" xfId="53" applyNumberFormat="1" applyFont="1" applyFill="1" applyBorder="1" applyAlignment="1">
      <alignment horizontal="center" wrapText="1"/>
      <protection/>
    </xf>
    <xf numFmtId="0" fontId="6" fillId="37" borderId="15" xfId="0" applyFont="1" applyFill="1" applyBorder="1" applyAlignment="1">
      <alignment vertical="center" wrapText="1"/>
    </xf>
    <xf numFmtId="0" fontId="1" fillId="0" borderId="15" xfId="53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178" fontId="3" fillId="0" borderId="10" xfId="55" applyNumberFormat="1" applyFont="1" applyFill="1" applyBorder="1" applyAlignment="1">
      <alignment wrapText="1"/>
      <protection/>
    </xf>
    <xf numFmtId="0" fontId="1" fillId="32" borderId="15" xfId="53" applyFont="1" applyFill="1" applyBorder="1" applyAlignment="1">
      <alignment vertical="center" wrapText="1"/>
      <protection/>
    </xf>
    <xf numFmtId="0" fontId="1" fillId="32" borderId="15" xfId="53" applyFont="1" applyFill="1" applyBorder="1" applyAlignment="1">
      <alignment wrapText="1"/>
      <protection/>
    </xf>
    <xf numFmtId="49" fontId="3" fillId="32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>
      <alignment horizontal="left" vertical="top" wrapText="1"/>
    </xf>
    <xf numFmtId="0" fontId="1" fillId="37" borderId="10" xfId="0" applyNumberFormat="1" applyFont="1" applyFill="1" applyBorder="1" applyAlignment="1" applyProtection="1">
      <alignment horizontal="left" vertical="top" wrapText="1"/>
      <protection/>
    </xf>
    <xf numFmtId="49" fontId="1" fillId="37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>
      <alignment horizontal="center" wrapText="1"/>
    </xf>
    <xf numFmtId="0" fontId="3" fillId="37" borderId="10" xfId="0" applyFont="1" applyFill="1" applyBorder="1" applyAlignment="1">
      <alignment vertical="distributed" wrapText="1"/>
    </xf>
    <xf numFmtId="0" fontId="3" fillId="37" borderId="10" xfId="0" applyFont="1" applyFill="1" applyBorder="1" applyAlignment="1">
      <alignment horizontal="center" wrapText="1"/>
    </xf>
    <xf numFmtId="49" fontId="1" fillId="32" borderId="10" xfId="55" applyNumberFormat="1" applyFont="1" applyFill="1" applyBorder="1" applyAlignment="1">
      <alignment horizontal="center" wrapText="1"/>
      <protection/>
    </xf>
    <xf numFmtId="0" fontId="3" fillId="37" borderId="15" xfId="0" applyFont="1" applyFill="1" applyBorder="1" applyAlignment="1">
      <alignment vertical="center" wrapText="1"/>
    </xf>
    <xf numFmtId="0" fontId="1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8" fontId="3" fillId="0" borderId="10" xfId="55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wrapText="1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2" fillId="0" borderId="17" xfId="0" applyNumberFormat="1" applyFont="1" applyFill="1" applyBorder="1" applyAlignment="1">
      <alignment horizontal="center"/>
    </xf>
    <xf numFmtId="180" fontId="2" fillId="0" borderId="18" xfId="0" applyNumberFormat="1" applyFont="1" applyFill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right" wrapText="1"/>
    </xf>
    <xf numFmtId="180" fontId="4" fillId="0" borderId="20" xfId="0" applyNumberFormat="1" applyFont="1" applyFill="1" applyBorder="1" applyAlignment="1">
      <alignment horizontal="right" wrapText="1"/>
    </xf>
    <xf numFmtId="180" fontId="4" fillId="35" borderId="21" xfId="0" applyNumberFormat="1" applyFont="1" applyFill="1" applyBorder="1" applyAlignment="1">
      <alignment horizontal="right" wrapText="1"/>
    </xf>
    <xf numFmtId="180" fontId="4" fillId="35" borderId="10" xfId="0" applyNumberFormat="1" applyFont="1" applyFill="1" applyBorder="1" applyAlignment="1">
      <alignment horizontal="right" wrapText="1"/>
    </xf>
    <xf numFmtId="180" fontId="4" fillId="0" borderId="21" xfId="0" applyNumberFormat="1" applyFont="1" applyFill="1" applyBorder="1" applyAlignment="1">
      <alignment horizontal="right" wrapText="1"/>
    </xf>
    <xf numFmtId="180" fontId="4" fillId="0" borderId="10" xfId="0" applyNumberFormat="1" applyFont="1" applyFill="1" applyBorder="1" applyAlignment="1">
      <alignment horizontal="right" wrapText="1"/>
    </xf>
    <xf numFmtId="180" fontId="4" fillId="34" borderId="21" xfId="0" applyNumberFormat="1" applyFont="1" applyFill="1" applyBorder="1" applyAlignment="1">
      <alignment horizontal="right" wrapText="1"/>
    </xf>
    <xf numFmtId="180" fontId="4" fillId="34" borderId="10" xfId="0" applyNumberFormat="1" applyFont="1" applyFill="1" applyBorder="1" applyAlignment="1">
      <alignment horizontal="right" wrapText="1"/>
    </xf>
    <xf numFmtId="180" fontId="1" fillId="37" borderId="21" xfId="0" applyNumberFormat="1" applyFont="1" applyFill="1" applyBorder="1" applyAlignment="1">
      <alignment horizontal="right" wrapText="1"/>
    </xf>
    <xf numFmtId="180" fontId="1" fillId="37" borderId="10" xfId="0" applyNumberFormat="1" applyFont="1" applyFill="1" applyBorder="1" applyAlignment="1">
      <alignment horizontal="right" wrapText="1"/>
    </xf>
    <xf numFmtId="180" fontId="1" fillId="37" borderId="10" xfId="0" applyNumberFormat="1" applyFont="1" applyFill="1" applyBorder="1" applyAlignment="1">
      <alignment wrapText="1"/>
    </xf>
    <xf numFmtId="180" fontId="3" fillId="34" borderId="21" xfId="0" applyNumberFormat="1" applyFont="1" applyFill="1" applyBorder="1" applyAlignment="1">
      <alignment horizontal="right" wrapText="1"/>
    </xf>
    <xf numFmtId="180" fontId="3" fillId="34" borderId="10" xfId="0" applyNumberFormat="1" applyFont="1" applyFill="1" applyBorder="1" applyAlignment="1">
      <alignment horizontal="right" wrapText="1"/>
    </xf>
    <xf numFmtId="180" fontId="5" fillId="37" borderId="21" xfId="0" applyNumberFormat="1" applyFont="1" applyFill="1" applyBorder="1" applyAlignment="1">
      <alignment wrapText="1"/>
    </xf>
    <xf numFmtId="180" fontId="5" fillId="37" borderId="22" xfId="0" applyNumberFormat="1" applyFont="1" applyFill="1" applyBorder="1" applyAlignment="1">
      <alignment wrapText="1"/>
    </xf>
    <xf numFmtId="180" fontId="3" fillId="35" borderId="21" xfId="0" applyNumberFormat="1" applyFont="1" applyFill="1" applyBorder="1" applyAlignment="1">
      <alignment horizontal="right" wrapText="1"/>
    </xf>
    <xf numFmtId="180" fontId="3" fillId="35" borderId="10" xfId="0" applyNumberFormat="1" applyFont="1" applyFill="1" applyBorder="1" applyAlignment="1">
      <alignment horizontal="right" wrapText="1"/>
    </xf>
    <xf numFmtId="180" fontId="3" fillId="4" borderId="21" xfId="0" applyNumberFormat="1" applyFont="1" applyFill="1" applyBorder="1" applyAlignment="1">
      <alignment horizontal="right" wrapText="1"/>
    </xf>
    <xf numFmtId="180" fontId="3" fillId="4" borderId="10" xfId="0" applyNumberFormat="1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right" wrapText="1"/>
    </xf>
    <xf numFmtId="180" fontId="5" fillId="0" borderId="21" xfId="0" applyNumberFormat="1" applyFont="1" applyFill="1" applyBorder="1" applyAlignment="1">
      <alignment vertical="center" wrapText="1"/>
    </xf>
    <xf numFmtId="180" fontId="5" fillId="0" borderId="22" xfId="0" applyNumberFormat="1" applyFont="1" applyFill="1" applyBorder="1" applyAlignment="1">
      <alignment vertical="center" wrapText="1"/>
    </xf>
    <xf numFmtId="180" fontId="5" fillId="0" borderId="21" xfId="0" applyNumberFormat="1" applyFont="1" applyFill="1" applyBorder="1" applyAlignment="1">
      <alignment wrapText="1"/>
    </xf>
    <xf numFmtId="180" fontId="5" fillId="0" borderId="22" xfId="0" applyNumberFormat="1" applyFont="1" applyFill="1" applyBorder="1" applyAlignment="1">
      <alignment wrapText="1"/>
    </xf>
    <xf numFmtId="180" fontId="3" fillId="37" borderId="21" xfId="0" applyNumberFormat="1" applyFont="1" applyFill="1" applyBorder="1" applyAlignment="1">
      <alignment horizontal="right" wrapText="1"/>
    </xf>
    <xf numFmtId="180" fontId="3" fillId="32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 horizontal="right" wrapText="1"/>
    </xf>
    <xf numFmtId="180" fontId="5" fillId="37" borderId="22" xfId="0" applyNumberFormat="1" applyFont="1" applyFill="1" applyBorder="1" applyAlignment="1">
      <alignment vertical="center" wrapText="1"/>
    </xf>
    <xf numFmtId="180" fontId="3" fillId="36" borderId="21" xfId="0" applyNumberFormat="1" applyFont="1" applyFill="1" applyBorder="1" applyAlignment="1">
      <alignment horizontal="right" wrapText="1"/>
    </xf>
    <xf numFmtId="180" fontId="3" fillId="36" borderId="10" xfId="0" applyNumberFormat="1" applyFont="1" applyFill="1" applyBorder="1" applyAlignment="1">
      <alignment horizontal="right" wrapText="1"/>
    </xf>
    <xf numFmtId="180" fontId="3" fillId="37" borderId="10" xfId="0" applyNumberFormat="1" applyFont="1" applyFill="1" applyBorder="1" applyAlignment="1">
      <alignment horizontal="right" wrapText="1"/>
    </xf>
    <xf numFmtId="180" fontId="1" fillId="37" borderId="21" xfId="0" applyNumberFormat="1" applyFont="1" applyFill="1" applyBorder="1" applyAlignment="1">
      <alignment wrapText="1"/>
    </xf>
    <xf numFmtId="180" fontId="1" fillId="37" borderId="22" xfId="0" applyNumberFormat="1" applyFont="1" applyFill="1" applyBorder="1" applyAlignment="1">
      <alignment wrapText="1"/>
    </xf>
    <xf numFmtId="180" fontId="1" fillId="0" borderId="21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180" fontId="4" fillId="37" borderId="21" xfId="0" applyNumberFormat="1" applyFont="1" applyFill="1" applyBorder="1" applyAlignment="1">
      <alignment horizontal="right" wrapText="1"/>
    </xf>
    <xf numFmtId="180" fontId="4" fillId="0" borderId="21" xfId="0" applyNumberFormat="1" applyFont="1" applyFill="1" applyBorder="1" applyAlignment="1">
      <alignment wrapText="1"/>
    </xf>
    <xf numFmtId="180" fontId="4" fillId="37" borderId="10" xfId="0" applyNumberFormat="1" applyFont="1" applyFill="1" applyBorder="1" applyAlignment="1">
      <alignment wrapText="1"/>
    </xf>
    <xf numFmtId="180" fontId="5" fillId="37" borderId="10" xfId="0" applyNumberFormat="1" applyFont="1" applyFill="1" applyBorder="1" applyAlignment="1">
      <alignment wrapText="1"/>
    </xf>
    <xf numFmtId="180" fontId="3" fillId="0" borderId="21" xfId="0" applyNumberFormat="1" applyFont="1" applyFill="1" applyBorder="1" applyAlignment="1">
      <alignment horizontal="right" wrapText="1"/>
    </xf>
    <xf numFmtId="180" fontId="3" fillId="0" borderId="21" xfId="0" applyNumberFormat="1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3" fillId="0" borderId="10" xfId="0" applyNumberFormat="1" applyFont="1" applyBorder="1" applyAlignment="1">
      <alignment horizontal="right" wrapText="1"/>
    </xf>
    <xf numFmtId="180" fontId="3" fillId="37" borderId="21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Border="1" applyAlignment="1">
      <alignment horizontal="right" vertical="top" wrapText="1"/>
    </xf>
    <xf numFmtId="180" fontId="1" fillId="37" borderId="21" xfId="0" applyNumberFormat="1" applyFont="1" applyFill="1" applyBorder="1" applyAlignment="1">
      <alignment horizontal="right" vertical="top" wrapText="1"/>
    </xf>
    <xf numFmtId="180" fontId="5" fillId="0" borderId="21" xfId="0" applyNumberFormat="1" applyFont="1" applyFill="1" applyBorder="1" applyAlignment="1">
      <alignment vertical="top" wrapText="1"/>
    </xf>
    <xf numFmtId="180" fontId="5" fillId="37" borderId="22" xfId="0" applyNumberFormat="1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right" vertical="top" wrapText="1"/>
    </xf>
    <xf numFmtId="180" fontId="3" fillId="37" borderId="21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vertical="center" wrapText="1"/>
    </xf>
    <xf numFmtId="180" fontId="4" fillId="37" borderId="10" xfId="0" applyNumberFormat="1" applyFont="1" applyFill="1" applyBorder="1" applyAlignment="1">
      <alignment vertical="center" wrapText="1"/>
    </xf>
    <xf numFmtId="180" fontId="1" fillId="37" borderId="21" xfId="0" applyNumberFormat="1" applyFont="1" applyFill="1" applyBorder="1" applyAlignment="1">
      <alignment horizontal="right" vertical="center" wrapText="1"/>
    </xf>
    <xf numFmtId="180" fontId="5" fillId="37" borderId="10" xfId="0" applyNumberFormat="1" applyFont="1" applyFill="1" applyBorder="1" applyAlignment="1">
      <alignment vertical="center" wrapText="1"/>
    </xf>
    <xf numFmtId="180" fontId="1" fillId="4" borderId="21" xfId="0" applyNumberFormat="1" applyFont="1" applyFill="1" applyBorder="1" applyAlignment="1">
      <alignment horizontal="right" wrapText="1"/>
    </xf>
    <xf numFmtId="180" fontId="1" fillId="4" borderId="10" xfId="0" applyNumberFormat="1" applyFont="1" applyFill="1" applyBorder="1" applyAlignment="1">
      <alignment horizontal="right" wrapText="1"/>
    </xf>
    <xf numFmtId="180" fontId="1" fillId="37" borderId="21" xfId="0" applyNumberFormat="1" applyFont="1" applyFill="1" applyBorder="1" applyAlignment="1">
      <alignment vertical="center" wrapText="1"/>
    </xf>
    <xf numFmtId="180" fontId="1" fillId="37" borderId="22" xfId="0" applyNumberFormat="1" applyFont="1" applyFill="1" applyBorder="1" applyAlignment="1">
      <alignment vertical="center" wrapText="1"/>
    </xf>
    <xf numFmtId="180" fontId="3" fillId="4" borderId="21" xfId="0" applyNumberFormat="1" applyFont="1" applyFill="1" applyBorder="1" applyAlignment="1">
      <alignment horizontal="right" vertical="top" wrapText="1"/>
    </xf>
    <xf numFmtId="180" fontId="3" fillId="4" borderId="10" xfId="0" applyNumberFormat="1" applyFont="1" applyFill="1" applyBorder="1" applyAlignment="1">
      <alignment horizontal="right" vertical="top" wrapText="1"/>
    </xf>
    <xf numFmtId="180" fontId="4" fillId="35" borderId="21" xfId="0" applyNumberFormat="1" applyFont="1" applyFill="1" applyBorder="1" applyAlignment="1">
      <alignment horizontal="right" vertical="top" wrapText="1"/>
    </xf>
    <xf numFmtId="180" fontId="4" fillId="35" borderId="10" xfId="0" applyNumberFormat="1" applyFont="1" applyFill="1" applyBorder="1" applyAlignment="1">
      <alignment horizontal="right" vertical="top" wrapText="1"/>
    </xf>
    <xf numFmtId="180" fontId="1" fillId="0" borderId="22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80" fontId="1" fillId="0" borderId="21" xfId="0" applyNumberFormat="1" applyFont="1" applyFill="1" applyBorder="1" applyAlignment="1">
      <alignment horizontal="right" wrapText="1"/>
    </xf>
    <xf numFmtId="180" fontId="1" fillId="37" borderId="16" xfId="0" applyNumberFormat="1" applyFont="1" applyFill="1" applyBorder="1" applyAlignment="1">
      <alignment horizontal="right" wrapText="1"/>
    </xf>
    <xf numFmtId="0" fontId="16" fillId="37" borderId="10" xfId="53" applyFont="1" applyFill="1" applyBorder="1" applyAlignment="1">
      <alignment vertical="center" wrapText="1"/>
      <protection/>
    </xf>
    <xf numFmtId="0" fontId="21" fillId="37" borderId="10" xfId="53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NumberFormat="1" applyFont="1" applyFill="1" applyBorder="1" applyAlignment="1">
      <alignment wrapText="1"/>
    </xf>
    <xf numFmtId="180" fontId="3" fillId="37" borderId="2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180" fontId="1" fillId="0" borderId="16" xfId="0" applyNumberFormat="1" applyFont="1" applyFill="1" applyBorder="1" applyAlignment="1">
      <alignment horizontal="right" wrapText="1"/>
    </xf>
    <xf numFmtId="180" fontId="1" fillId="0" borderId="0" xfId="0" applyNumberFormat="1" applyFont="1" applyFill="1" applyBorder="1" applyAlignment="1">
      <alignment horizontal="right" wrapText="1"/>
    </xf>
    <xf numFmtId="180" fontId="1" fillId="37" borderId="0" xfId="0" applyNumberFormat="1" applyFont="1" applyFill="1" applyBorder="1" applyAlignment="1">
      <alignment horizontal="right" wrapText="1"/>
    </xf>
    <xf numFmtId="180" fontId="13" fillId="37" borderId="10" xfId="0" applyNumberFormat="1" applyFont="1" applyFill="1" applyBorder="1" applyAlignment="1">
      <alignment wrapText="1"/>
    </xf>
    <xf numFmtId="180" fontId="10" fillId="37" borderId="10" xfId="0" applyNumberFormat="1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80" fontId="2" fillId="0" borderId="26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180" fontId="2" fillId="0" borderId="27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80" fontId="20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ожения 1-9 к бюджету 2007 Поправ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5"/>
  <sheetViews>
    <sheetView tabSelected="1" zoomScale="110" zoomScaleNormal="110" zoomScalePageLayoutView="0" workbookViewId="0" topLeftCell="A13">
      <selection activeCell="H379" sqref="H379"/>
    </sheetView>
  </sheetViews>
  <sheetFormatPr defaultColWidth="9.00390625" defaultRowHeight="12.75"/>
  <cols>
    <col min="1" max="1" width="4.125" style="0" customWidth="1"/>
    <col min="2" max="2" width="37.125" style="0" customWidth="1"/>
    <col min="3" max="3" width="5.875" style="0" customWidth="1"/>
    <col min="4" max="4" width="5.375" style="0" customWidth="1"/>
    <col min="5" max="5" width="5.625" style="0" customWidth="1"/>
    <col min="6" max="6" width="12.50390625" style="0" customWidth="1"/>
    <col min="7" max="7" width="5.375" style="0" customWidth="1"/>
    <col min="8" max="8" width="16.50390625" style="173" customWidth="1"/>
    <col min="9" max="9" width="14.375" style="174" customWidth="1"/>
    <col min="10" max="10" width="13.25390625" style="173" customWidth="1"/>
    <col min="12" max="14" width="15.50390625" style="0" bestFit="1" customWidth="1"/>
  </cols>
  <sheetData>
    <row r="2" spans="3:10" ht="15">
      <c r="C2" s="278" t="s">
        <v>194</v>
      </c>
      <c r="D2" s="278"/>
      <c r="E2" s="278"/>
      <c r="F2" s="278"/>
      <c r="G2" s="278"/>
      <c r="H2" s="278"/>
      <c r="I2" s="278"/>
      <c r="J2" s="278"/>
    </row>
    <row r="3" spans="3:10" ht="15">
      <c r="C3" s="149"/>
      <c r="D3" s="149"/>
      <c r="E3" s="149"/>
      <c r="F3" s="279" t="s">
        <v>111</v>
      </c>
      <c r="G3" s="279"/>
      <c r="H3" s="279"/>
      <c r="I3" s="279"/>
      <c r="J3" s="279"/>
    </row>
    <row r="4" spans="3:10" ht="15">
      <c r="C4" s="149"/>
      <c r="D4" s="149"/>
      <c r="E4" s="149"/>
      <c r="F4" s="279" t="s">
        <v>331</v>
      </c>
      <c r="G4" s="279"/>
      <c r="H4" s="279"/>
      <c r="I4" s="279"/>
      <c r="J4" s="279"/>
    </row>
    <row r="5" spans="3:10" ht="15">
      <c r="C5" s="149"/>
      <c r="D5" s="149"/>
      <c r="E5" s="279" t="s">
        <v>333</v>
      </c>
      <c r="F5" s="279"/>
      <c r="G5" s="279"/>
      <c r="H5" s="279"/>
      <c r="I5" s="279"/>
      <c r="J5" s="279"/>
    </row>
    <row r="6" spans="3:10" ht="15">
      <c r="C6" s="278" t="s">
        <v>332</v>
      </c>
      <c r="D6" s="278"/>
      <c r="E6" s="278"/>
      <c r="F6" s="278"/>
      <c r="G6" s="278"/>
      <c r="H6" s="278"/>
      <c r="I6" s="278"/>
      <c r="J6" s="278"/>
    </row>
    <row r="7" spans="3:10" ht="15">
      <c r="C7" s="149"/>
      <c r="D7" s="149"/>
      <c r="E7" s="149"/>
      <c r="F7" s="149"/>
      <c r="G7" s="149"/>
      <c r="H7" s="280" t="s">
        <v>376</v>
      </c>
      <c r="I7" s="280"/>
      <c r="J7" s="280"/>
    </row>
    <row r="8" spans="3:10" ht="12.75">
      <c r="C8" s="149"/>
      <c r="D8" s="149"/>
      <c r="E8" s="149"/>
      <c r="F8" s="149"/>
      <c r="G8" s="149"/>
      <c r="H8" s="172"/>
      <c r="I8" s="172"/>
      <c r="J8" s="172"/>
    </row>
    <row r="9" spans="3:10" ht="12.75">
      <c r="C9" s="149"/>
      <c r="D9" s="149"/>
      <c r="E9" s="149"/>
      <c r="F9" s="149"/>
      <c r="G9" s="149"/>
      <c r="H9" s="172"/>
      <c r="I9" s="172"/>
      <c r="J9" s="172"/>
    </row>
    <row r="10" spans="3:10" ht="15">
      <c r="C10" s="278" t="s">
        <v>194</v>
      </c>
      <c r="D10" s="278"/>
      <c r="E10" s="278"/>
      <c r="F10" s="278"/>
      <c r="G10" s="278"/>
      <c r="H10" s="278"/>
      <c r="I10" s="278"/>
      <c r="J10" s="278"/>
    </row>
    <row r="11" spans="3:10" ht="15">
      <c r="C11" s="242"/>
      <c r="D11" s="242"/>
      <c r="E11" s="243"/>
      <c r="F11" s="279" t="s">
        <v>111</v>
      </c>
      <c r="G11" s="279"/>
      <c r="H11" s="279"/>
      <c r="I11" s="279"/>
      <c r="J11" s="279"/>
    </row>
    <row r="12" spans="3:10" ht="15">
      <c r="C12" s="242"/>
      <c r="D12" s="242"/>
      <c r="E12" s="243"/>
      <c r="F12" s="279" t="s">
        <v>331</v>
      </c>
      <c r="G12" s="279"/>
      <c r="H12" s="279"/>
      <c r="I12" s="279"/>
      <c r="J12" s="279"/>
    </row>
    <row r="13" spans="3:10" ht="15">
      <c r="C13" s="242"/>
      <c r="D13" s="242"/>
      <c r="E13" s="279" t="s">
        <v>333</v>
      </c>
      <c r="F13" s="279"/>
      <c r="G13" s="279"/>
      <c r="H13" s="279"/>
      <c r="I13" s="279"/>
      <c r="J13" s="279"/>
    </row>
    <row r="14" spans="3:10" ht="15">
      <c r="C14" s="278" t="s">
        <v>332</v>
      </c>
      <c r="D14" s="278"/>
      <c r="E14" s="278"/>
      <c r="F14" s="278"/>
      <c r="G14" s="278"/>
      <c r="H14" s="278"/>
      <c r="I14" s="278"/>
      <c r="J14" s="278"/>
    </row>
    <row r="15" spans="3:10" ht="15">
      <c r="C15" s="244"/>
      <c r="D15" s="244"/>
      <c r="E15" s="244"/>
      <c r="F15" s="244"/>
      <c r="G15" s="244"/>
      <c r="H15" s="280" t="s">
        <v>347</v>
      </c>
      <c r="I15" s="280"/>
      <c r="J15" s="280"/>
    </row>
    <row r="16" spans="2:8" ht="38.25" customHeight="1">
      <c r="B16" s="276" t="s">
        <v>164</v>
      </c>
      <c r="C16" s="277"/>
      <c r="D16" s="277"/>
      <c r="E16" s="277"/>
      <c r="F16" s="277"/>
      <c r="G16" s="277"/>
      <c r="H16" s="277"/>
    </row>
    <row r="17" spans="2:9" ht="13.5" customHeight="1">
      <c r="B17" s="276" t="s">
        <v>313</v>
      </c>
      <c r="C17" s="276"/>
      <c r="D17" s="276"/>
      <c r="E17" s="276"/>
      <c r="F17" s="276"/>
      <c r="G17" s="276"/>
      <c r="H17" s="276"/>
      <c r="I17" s="276"/>
    </row>
    <row r="19" ht="13.5" thickBot="1"/>
    <row r="20" spans="1:10" ht="12.75" customHeight="1">
      <c r="A20" s="263" t="s">
        <v>0</v>
      </c>
      <c r="B20" s="266" t="s">
        <v>1</v>
      </c>
      <c r="C20" s="33" t="s">
        <v>2</v>
      </c>
      <c r="D20" s="33" t="s">
        <v>7</v>
      </c>
      <c r="E20" s="263" t="s">
        <v>9</v>
      </c>
      <c r="F20" s="263" t="s">
        <v>10</v>
      </c>
      <c r="G20" s="263" t="s">
        <v>11</v>
      </c>
      <c r="H20" s="269" t="s">
        <v>191</v>
      </c>
      <c r="I20" s="270"/>
      <c r="J20" s="271"/>
    </row>
    <row r="21" spans="1:10" ht="39.75" customHeight="1">
      <c r="A21" s="264"/>
      <c r="B21" s="267"/>
      <c r="C21" s="34" t="s">
        <v>3</v>
      </c>
      <c r="D21" s="34" t="s">
        <v>8</v>
      </c>
      <c r="E21" s="264"/>
      <c r="F21" s="264"/>
      <c r="G21" s="264"/>
      <c r="H21" s="272"/>
      <c r="I21" s="273"/>
      <c r="J21" s="274"/>
    </row>
    <row r="22" spans="1:10" ht="12.75">
      <c r="A22" s="264"/>
      <c r="B22" s="267"/>
      <c r="C22" s="34" t="s">
        <v>4</v>
      </c>
      <c r="D22" s="35"/>
      <c r="E22" s="264"/>
      <c r="F22" s="264"/>
      <c r="G22" s="264"/>
      <c r="H22" s="272"/>
      <c r="I22" s="273"/>
      <c r="J22" s="274"/>
    </row>
    <row r="23" spans="1:10" ht="13.5" thickBot="1">
      <c r="A23" s="264"/>
      <c r="B23" s="267"/>
      <c r="C23" s="34" t="s">
        <v>5</v>
      </c>
      <c r="D23" s="35"/>
      <c r="E23" s="264"/>
      <c r="F23" s="264"/>
      <c r="G23" s="264"/>
      <c r="H23" s="275"/>
      <c r="I23" s="273"/>
      <c r="J23" s="274"/>
    </row>
    <row r="24" spans="1:10" ht="27" thickBot="1">
      <c r="A24" s="265"/>
      <c r="B24" s="268"/>
      <c r="C24" s="36" t="s">
        <v>6</v>
      </c>
      <c r="D24" s="37"/>
      <c r="E24" s="265"/>
      <c r="F24" s="265"/>
      <c r="G24" s="265"/>
      <c r="H24" s="175" t="s">
        <v>192</v>
      </c>
      <c r="I24" s="176" t="s">
        <v>193</v>
      </c>
      <c r="J24" s="177" t="s">
        <v>314</v>
      </c>
    </row>
    <row r="25" spans="1:10" ht="43.5" customHeight="1">
      <c r="A25" s="38"/>
      <c r="B25" s="39" t="s">
        <v>124</v>
      </c>
      <c r="C25" s="34"/>
      <c r="D25" s="34"/>
      <c r="E25" s="40"/>
      <c r="F25" s="40"/>
      <c r="G25" s="40"/>
      <c r="H25" s="178">
        <f>H26+H48+H381</f>
        <v>226924.08419999998</v>
      </c>
      <c r="I25" s="179">
        <f>I26+I48+I381</f>
        <v>206001.853</v>
      </c>
      <c r="J25" s="179">
        <f>J26+J48+J381</f>
        <v>151285.51476999998</v>
      </c>
    </row>
    <row r="26" spans="1:10" ht="46.5" customHeight="1">
      <c r="A26" s="70" t="s">
        <v>141</v>
      </c>
      <c r="B26" s="77" t="s">
        <v>168</v>
      </c>
      <c r="C26" s="81" t="s">
        <v>310</v>
      </c>
      <c r="D26" s="75"/>
      <c r="E26" s="76"/>
      <c r="F26" s="76"/>
      <c r="G26" s="76"/>
      <c r="H26" s="180">
        <f>H27</f>
        <v>6144.15</v>
      </c>
      <c r="I26" s="181">
        <f>I27</f>
        <v>8535.5</v>
      </c>
      <c r="J26" s="181">
        <f>J27</f>
        <v>9307.3</v>
      </c>
    </row>
    <row r="27" spans="1:10" ht="24" customHeight="1">
      <c r="A27" s="70"/>
      <c r="B27" s="74" t="s">
        <v>12</v>
      </c>
      <c r="C27" s="71"/>
      <c r="D27" s="72" t="s">
        <v>112</v>
      </c>
      <c r="E27" s="73" t="s">
        <v>14</v>
      </c>
      <c r="F27" s="73"/>
      <c r="G27" s="73"/>
      <c r="H27" s="182">
        <f>H28+H35</f>
        <v>6144.15</v>
      </c>
      <c r="I27" s="183">
        <f>I28+I35</f>
        <v>8535.5</v>
      </c>
      <c r="J27" s="183">
        <f>J28+J35</f>
        <v>9307.3</v>
      </c>
    </row>
    <row r="28" spans="1:10" s="100" customFormat="1" ht="53.25" customHeight="1">
      <c r="A28" s="41"/>
      <c r="B28" s="101" t="s">
        <v>132</v>
      </c>
      <c r="C28" s="102"/>
      <c r="D28" s="42" t="s">
        <v>112</v>
      </c>
      <c r="E28" s="43" t="s">
        <v>116</v>
      </c>
      <c r="F28" s="43"/>
      <c r="G28" s="43"/>
      <c r="H28" s="184">
        <f aca="true" t="shared" si="0" ref="H28:J33">H29</f>
        <v>2177</v>
      </c>
      <c r="I28" s="185">
        <f t="shared" si="0"/>
        <v>2291</v>
      </c>
      <c r="J28" s="185">
        <f t="shared" si="0"/>
        <v>2480</v>
      </c>
    </row>
    <row r="29" spans="1:10" ht="52.5" customHeight="1">
      <c r="A29" s="70"/>
      <c r="B29" s="94" t="s">
        <v>133</v>
      </c>
      <c r="C29" s="71"/>
      <c r="D29" s="68" t="s">
        <v>112</v>
      </c>
      <c r="E29" s="87" t="s">
        <v>116</v>
      </c>
      <c r="F29" s="135" t="s">
        <v>17</v>
      </c>
      <c r="G29" s="73"/>
      <c r="H29" s="186">
        <f t="shared" si="0"/>
        <v>2177</v>
      </c>
      <c r="I29" s="187">
        <f t="shared" si="0"/>
        <v>2291</v>
      </c>
      <c r="J29" s="187">
        <f t="shared" si="0"/>
        <v>2480</v>
      </c>
    </row>
    <row r="30" spans="1:10" ht="23.25" customHeight="1">
      <c r="A30" s="70"/>
      <c r="B30" s="65" t="s">
        <v>58</v>
      </c>
      <c r="C30" s="71"/>
      <c r="D30" s="68" t="s">
        <v>112</v>
      </c>
      <c r="E30" s="87" t="s">
        <v>116</v>
      </c>
      <c r="F30" s="69" t="s">
        <v>136</v>
      </c>
      <c r="G30" s="73"/>
      <c r="H30" s="186">
        <f t="shared" si="0"/>
        <v>2177</v>
      </c>
      <c r="I30" s="187">
        <f t="shared" si="0"/>
        <v>2291</v>
      </c>
      <c r="J30" s="187">
        <f t="shared" si="0"/>
        <v>2480</v>
      </c>
    </row>
    <row r="31" spans="1:10" ht="18.75" customHeight="1">
      <c r="A31" s="70"/>
      <c r="B31" s="65" t="s">
        <v>58</v>
      </c>
      <c r="C31" s="71"/>
      <c r="D31" s="68" t="s">
        <v>112</v>
      </c>
      <c r="E31" s="87" t="s">
        <v>116</v>
      </c>
      <c r="F31" s="69" t="s">
        <v>137</v>
      </c>
      <c r="G31" s="73"/>
      <c r="H31" s="186">
        <f t="shared" si="0"/>
        <v>2177</v>
      </c>
      <c r="I31" s="187">
        <f t="shared" si="0"/>
        <v>2291</v>
      </c>
      <c r="J31" s="187">
        <f t="shared" si="0"/>
        <v>2480</v>
      </c>
    </row>
    <row r="32" spans="1:10" ht="24" customHeight="1">
      <c r="A32" s="70"/>
      <c r="B32" s="65" t="s">
        <v>134</v>
      </c>
      <c r="C32" s="71"/>
      <c r="D32" s="68" t="s">
        <v>112</v>
      </c>
      <c r="E32" s="87" t="s">
        <v>116</v>
      </c>
      <c r="F32" s="69" t="s">
        <v>138</v>
      </c>
      <c r="G32" s="73"/>
      <c r="H32" s="186">
        <f t="shared" si="0"/>
        <v>2177</v>
      </c>
      <c r="I32" s="187">
        <f t="shared" si="0"/>
        <v>2291</v>
      </c>
      <c r="J32" s="187">
        <f t="shared" si="0"/>
        <v>2480</v>
      </c>
    </row>
    <row r="33" spans="1:10" ht="24" customHeight="1">
      <c r="A33" s="70"/>
      <c r="B33" s="65" t="s">
        <v>23</v>
      </c>
      <c r="C33" s="71"/>
      <c r="D33" s="68" t="s">
        <v>112</v>
      </c>
      <c r="E33" s="87" t="s">
        <v>116</v>
      </c>
      <c r="F33" s="69" t="s">
        <v>138</v>
      </c>
      <c r="G33" s="87" t="s">
        <v>139</v>
      </c>
      <c r="H33" s="186">
        <f t="shared" si="0"/>
        <v>2177</v>
      </c>
      <c r="I33" s="187">
        <f t="shared" si="0"/>
        <v>2291</v>
      </c>
      <c r="J33" s="187">
        <f t="shared" si="0"/>
        <v>2480</v>
      </c>
    </row>
    <row r="34" spans="1:10" ht="42" customHeight="1">
      <c r="A34" s="70"/>
      <c r="B34" s="95" t="s">
        <v>135</v>
      </c>
      <c r="C34" s="71"/>
      <c r="D34" s="68" t="s">
        <v>112</v>
      </c>
      <c r="E34" s="87" t="s">
        <v>116</v>
      </c>
      <c r="F34" s="69" t="s">
        <v>138</v>
      </c>
      <c r="G34" s="87" t="s">
        <v>140</v>
      </c>
      <c r="H34" s="186">
        <v>2177</v>
      </c>
      <c r="I34" s="188">
        <v>2291</v>
      </c>
      <c r="J34" s="188">
        <v>2480</v>
      </c>
    </row>
    <row r="35" spans="1:10" ht="66">
      <c r="A35" s="51"/>
      <c r="B35" s="101" t="s">
        <v>15</v>
      </c>
      <c r="C35" s="103"/>
      <c r="D35" s="42" t="s">
        <v>112</v>
      </c>
      <c r="E35" s="42" t="s">
        <v>113</v>
      </c>
      <c r="F35" s="42"/>
      <c r="G35" s="42"/>
      <c r="H35" s="189">
        <f aca="true" t="shared" si="1" ref="H35:J38">H36</f>
        <v>3967.15</v>
      </c>
      <c r="I35" s="190">
        <f t="shared" si="1"/>
        <v>6244.5</v>
      </c>
      <c r="J35" s="190">
        <f t="shared" si="1"/>
        <v>6827.3</v>
      </c>
    </row>
    <row r="36" spans="1:10" ht="66">
      <c r="A36" s="5"/>
      <c r="B36" s="8" t="s">
        <v>16</v>
      </c>
      <c r="C36" s="1"/>
      <c r="D36" s="2" t="s">
        <v>112</v>
      </c>
      <c r="E36" s="2" t="s">
        <v>113</v>
      </c>
      <c r="F36" s="2" t="s">
        <v>17</v>
      </c>
      <c r="G36" s="7"/>
      <c r="H36" s="186">
        <f t="shared" si="1"/>
        <v>3967.15</v>
      </c>
      <c r="I36" s="187">
        <f t="shared" si="1"/>
        <v>6244.5</v>
      </c>
      <c r="J36" s="187">
        <f t="shared" si="1"/>
        <v>6827.3</v>
      </c>
    </row>
    <row r="37" spans="1:10" ht="66">
      <c r="A37" s="5"/>
      <c r="B37" s="8" t="s">
        <v>166</v>
      </c>
      <c r="C37" s="1"/>
      <c r="D37" s="2" t="s">
        <v>112</v>
      </c>
      <c r="E37" s="2" t="s">
        <v>113</v>
      </c>
      <c r="F37" s="9" t="s">
        <v>18</v>
      </c>
      <c r="G37" s="7"/>
      <c r="H37" s="186">
        <f t="shared" si="1"/>
        <v>3967.15</v>
      </c>
      <c r="I37" s="187">
        <f t="shared" si="1"/>
        <v>6244.5</v>
      </c>
      <c r="J37" s="187">
        <f t="shared" si="1"/>
        <v>6827.3</v>
      </c>
    </row>
    <row r="38" spans="1:10" ht="15">
      <c r="A38" s="5"/>
      <c r="B38" s="8" t="s">
        <v>19</v>
      </c>
      <c r="C38" s="1"/>
      <c r="D38" s="2" t="s">
        <v>112</v>
      </c>
      <c r="E38" s="2" t="s">
        <v>113</v>
      </c>
      <c r="F38" s="2" t="s">
        <v>20</v>
      </c>
      <c r="G38" s="7"/>
      <c r="H38" s="186">
        <f t="shared" si="1"/>
        <v>3967.15</v>
      </c>
      <c r="I38" s="187">
        <f t="shared" si="1"/>
        <v>6244.5</v>
      </c>
      <c r="J38" s="187">
        <f t="shared" si="1"/>
        <v>6827.3</v>
      </c>
    </row>
    <row r="39" spans="1:10" ht="26.25">
      <c r="A39" s="5"/>
      <c r="B39" s="8" t="s">
        <v>21</v>
      </c>
      <c r="C39" s="1"/>
      <c r="D39" s="2" t="s">
        <v>112</v>
      </c>
      <c r="E39" s="2" t="s">
        <v>113</v>
      </c>
      <c r="F39" s="2" t="s">
        <v>22</v>
      </c>
      <c r="G39" s="7"/>
      <c r="H39" s="186">
        <f>H40+H42+H46+H44</f>
        <v>3967.15</v>
      </c>
      <c r="I39" s="187">
        <f>I40+I42+I46</f>
        <v>6244.5</v>
      </c>
      <c r="J39" s="187">
        <f>J40+J42+J46</f>
        <v>6827.3</v>
      </c>
    </row>
    <row r="40" spans="1:10" ht="78.75">
      <c r="A40" s="5"/>
      <c r="B40" s="8" t="s">
        <v>23</v>
      </c>
      <c r="C40" s="1"/>
      <c r="D40" s="2" t="s">
        <v>112</v>
      </c>
      <c r="E40" s="2" t="s">
        <v>113</v>
      </c>
      <c r="F40" s="2" t="s">
        <v>22</v>
      </c>
      <c r="G40" s="2">
        <v>100</v>
      </c>
      <c r="H40" s="186">
        <f>H41</f>
        <v>2693.55</v>
      </c>
      <c r="I40" s="187">
        <f>I41</f>
        <v>4726.5</v>
      </c>
      <c r="J40" s="187">
        <f>J41</f>
        <v>4915.5</v>
      </c>
    </row>
    <row r="41" spans="1:12" ht="26.25">
      <c r="A41" s="5"/>
      <c r="B41" s="8" t="s">
        <v>24</v>
      </c>
      <c r="C41" s="1"/>
      <c r="D41" s="2" t="s">
        <v>112</v>
      </c>
      <c r="E41" s="2" t="s">
        <v>113</v>
      </c>
      <c r="F41" s="2" t="s">
        <v>25</v>
      </c>
      <c r="G41" s="2">
        <v>120</v>
      </c>
      <c r="H41" s="186">
        <v>2693.55</v>
      </c>
      <c r="I41" s="191">
        <v>4726.5</v>
      </c>
      <c r="J41" s="192">
        <v>4915.5</v>
      </c>
      <c r="L41">
        <v>-966500</v>
      </c>
    </row>
    <row r="42" spans="1:10" ht="39">
      <c r="A42" s="5"/>
      <c r="B42" s="8" t="s">
        <v>26</v>
      </c>
      <c r="C42" s="1"/>
      <c r="D42" s="2" t="s">
        <v>112</v>
      </c>
      <c r="E42" s="2" t="s">
        <v>113</v>
      </c>
      <c r="F42" s="2" t="s">
        <v>25</v>
      </c>
      <c r="G42" s="2">
        <v>200</v>
      </c>
      <c r="H42" s="186">
        <f>H43</f>
        <v>1258.6</v>
      </c>
      <c r="I42" s="187">
        <f>I43</f>
        <v>1513</v>
      </c>
      <c r="J42" s="187">
        <f>J43</f>
        <v>1906.8</v>
      </c>
    </row>
    <row r="43" spans="1:10" ht="26.25">
      <c r="A43" s="5"/>
      <c r="B43" s="8" t="s">
        <v>27</v>
      </c>
      <c r="C43" s="1"/>
      <c r="D43" s="2" t="s">
        <v>112</v>
      </c>
      <c r="E43" s="2" t="s">
        <v>113</v>
      </c>
      <c r="F43" s="2" t="s">
        <v>22</v>
      </c>
      <c r="G43" s="2">
        <v>240</v>
      </c>
      <c r="H43" s="186">
        <v>1258.6</v>
      </c>
      <c r="I43" s="209">
        <v>1513</v>
      </c>
      <c r="J43" s="210">
        <v>1906.8</v>
      </c>
    </row>
    <row r="44" spans="1:10" ht="26.25">
      <c r="A44" s="5"/>
      <c r="B44" s="8" t="s">
        <v>100</v>
      </c>
      <c r="C44" s="1"/>
      <c r="D44" s="2" t="s">
        <v>112</v>
      </c>
      <c r="E44" s="2" t="s">
        <v>113</v>
      </c>
      <c r="F44" s="2" t="s">
        <v>25</v>
      </c>
      <c r="G44" s="2" t="s">
        <v>299</v>
      </c>
      <c r="H44" s="186">
        <f>H45</f>
        <v>10</v>
      </c>
      <c r="I44" s="209">
        <f>I45</f>
        <v>0</v>
      </c>
      <c r="J44" s="188">
        <f>J45</f>
        <v>0</v>
      </c>
    </row>
    <row r="45" spans="1:10" ht="15">
      <c r="A45" s="5"/>
      <c r="B45" s="8" t="s">
        <v>372</v>
      </c>
      <c r="C45" s="1"/>
      <c r="D45" s="2" t="s">
        <v>112</v>
      </c>
      <c r="E45" s="2" t="s">
        <v>113</v>
      </c>
      <c r="F45" s="2" t="s">
        <v>22</v>
      </c>
      <c r="G45" s="2" t="s">
        <v>373</v>
      </c>
      <c r="H45" s="186">
        <v>10</v>
      </c>
      <c r="I45" s="209">
        <v>0</v>
      </c>
      <c r="J45" s="188">
        <v>0</v>
      </c>
    </row>
    <row r="46" spans="1:10" ht="15">
      <c r="A46" s="5"/>
      <c r="B46" s="8" t="s">
        <v>28</v>
      </c>
      <c r="C46" s="1"/>
      <c r="D46" s="2" t="s">
        <v>112</v>
      </c>
      <c r="E46" s="2" t="s">
        <v>113</v>
      </c>
      <c r="F46" s="2" t="s">
        <v>25</v>
      </c>
      <c r="G46" s="2">
        <v>800</v>
      </c>
      <c r="H46" s="186">
        <v>5</v>
      </c>
      <c r="I46" s="187">
        <v>5</v>
      </c>
      <c r="J46" s="187">
        <v>5</v>
      </c>
    </row>
    <row r="47" spans="1:10" ht="15">
      <c r="A47" s="5"/>
      <c r="B47" s="8" t="s">
        <v>29</v>
      </c>
      <c r="C47" s="1"/>
      <c r="D47" s="2" t="s">
        <v>112</v>
      </c>
      <c r="E47" s="2" t="s">
        <v>113</v>
      </c>
      <c r="F47" s="2" t="s">
        <v>22</v>
      </c>
      <c r="G47" s="2">
        <v>850</v>
      </c>
      <c r="H47" s="186">
        <v>5</v>
      </c>
      <c r="I47" s="187">
        <v>5</v>
      </c>
      <c r="J47" s="187">
        <v>5</v>
      </c>
    </row>
    <row r="48" spans="1:10" ht="52.5">
      <c r="A48" s="78">
        <v>2</v>
      </c>
      <c r="B48" s="79" t="s">
        <v>165</v>
      </c>
      <c r="C48" s="81" t="s">
        <v>125</v>
      </c>
      <c r="D48" s="80"/>
      <c r="E48" s="80"/>
      <c r="F48" s="80"/>
      <c r="G48" s="80"/>
      <c r="H48" s="193">
        <f>H49+H102+H111+H143+H188+H292+H307+H332+H340+H371</f>
        <v>218245.32319999998</v>
      </c>
      <c r="I48" s="194">
        <f>I49+I102+I111+I143+I188+I292+I307+I332+I340+I371</f>
        <v>193641.453</v>
      </c>
      <c r="J48" s="194">
        <f>J49+J102+J111+J143+J188+J292+J307+J332+J340+J371</f>
        <v>137988.01476999998</v>
      </c>
    </row>
    <row r="49" spans="1:10" ht="15">
      <c r="A49" s="51"/>
      <c r="B49" s="101" t="s">
        <v>12</v>
      </c>
      <c r="C49" s="102"/>
      <c r="D49" s="42" t="s">
        <v>112</v>
      </c>
      <c r="E49" s="43" t="s">
        <v>14</v>
      </c>
      <c r="F49" s="55"/>
      <c r="G49" s="55"/>
      <c r="H49" s="189">
        <f>H50+H73+H77</f>
        <v>47835.067169999995</v>
      </c>
      <c r="I49" s="190">
        <f>I50+I73+I77</f>
        <v>42906.8</v>
      </c>
      <c r="J49" s="190">
        <f>J50+J73+J77</f>
        <v>44325.5</v>
      </c>
    </row>
    <row r="50" spans="1:10" ht="78.75">
      <c r="A50" s="44"/>
      <c r="B50" s="45" t="s">
        <v>30</v>
      </c>
      <c r="C50" s="46" t="s">
        <v>13</v>
      </c>
      <c r="D50" s="47" t="s">
        <v>112</v>
      </c>
      <c r="E50" s="47" t="s">
        <v>114</v>
      </c>
      <c r="F50" s="47"/>
      <c r="G50" s="47"/>
      <c r="H50" s="195">
        <f>H51</f>
        <v>45242.965829999994</v>
      </c>
      <c r="I50" s="196">
        <f>I51</f>
        <v>41036.8</v>
      </c>
      <c r="J50" s="196">
        <f>J51</f>
        <v>42455.5</v>
      </c>
    </row>
    <row r="51" spans="1:10" ht="66">
      <c r="A51" s="5"/>
      <c r="B51" s="8" t="s">
        <v>16</v>
      </c>
      <c r="C51" s="1"/>
      <c r="D51" s="2" t="s">
        <v>112</v>
      </c>
      <c r="E51" s="2" t="s">
        <v>114</v>
      </c>
      <c r="F51" s="2" t="s">
        <v>17</v>
      </c>
      <c r="G51" s="7"/>
      <c r="H51" s="186">
        <f>H52+H68</f>
        <v>45242.965829999994</v>
      </c>
      <c r="I51" s="187">
        <f>I52+I68</f>
        <v>41036.8</v>
      </c>
      <c r="J51" s="187">
        <f>J52+J68</f>
        <v>42455.5</v>
      </c>
    </row>
    <row r="52" spans="1:10" ht="52.5">
      <c r="A52" s="5"/>
      <c r="B52" s="8" t="s">
        <v>127</v>
      </c>
      <c r="C52" s="1" t="s">
        <v>13</v>
      </c>
      <c r="D52" s="2" t="s">
        <v>112</v>
      </c>
      <c r="E52" s="2" t="s">
        <v>114</v>
      </c>
      <c r="F52" s="2" t="s">
        <v>18</v>
      </c>
      <c r="G52" s="2"/>
      <c r="H52" s="186">
        <f>H53</f>
        <v>43046.56582999999</v>
      </c>
      <c r="I52" s="187">
        <f>I53</f>
        <v>38931.8</v>
      </c>
      <c r="J52" s="187">
        <f>J53</f>
        <v>40267.5</v>
      </c>
    </row>
    <row r="53" spans="1:10" ht="15">
      <c r="A53" s="5"/>
      <c r="B53" s="8" t="s">
        <v>19</v>
      </c>
      <c r="C53" s="1" t="s">
        <v>13</v>
      </c>
      <c r="D53" s="2" t="s">
        <v>112</v>
      </c>
      <c r="E53" s="2" t="s">
        <v>114</v>
      </c>
      <c r="F53" s="2" t="s">
        <v>20</v>
      </c>
      <c r="G53" s="2"/>
      <c r="H53" s="186">
        <f>H54+H62+H65</f>
        <v>43046.56582999999</v>
      </c>
      <c r="I53" s="187">
        <f>I54+I62+I65</f>
        <v>38931.8</v>
      </c>
      <c r="J53" s="187">
        <f>J54+J62+J65</f>
        <v>40267.5</v>
      </c>
    </row>
    <row r="54" spans="1:10" ht="26.25">
      <c r="A54" s="5"/>
      <c r="B54" s="8" t="s">
        <v>21</v>
      </c>
      <c r="C54" s="1"/>
      <c r="D54" s="2" t="s">
        <v>112</v>
      </c>
      <c r="E54" s="2" t="s">
        <v>114</v>
      </c>
      <c r="F54" s="2" t="s">
        <v>22</v>
      </c>
      <c r="G54" s="2"/>
      <c r="H54" s="186">
        <f>H55+H57+H60+H61</f>
        <v>42612.475829999996</v>
      </c>
      <c r="I54" s="187">
        <f>I55+I57+I60+I61</f>
        <v>38931.8</v>
      </c>
      <c r="J54" s="187">
        <f>J55+J57+J60+J61</f>
        <v>40267.5</v>
      </c>
    </row>
    <row r="55" spans="1:10" ht="78.75">
      <c r="A55" s="5"/>
      <c r="B55" s="8" t="s">
        <v>23</v>
      </c>
      <c r="C55" s="1"/>
      <c r="D55" s="2" t="s">
        <v>112</v>
      </c>
      <c r="E55" s="2" t="s">
        <v>114</v>
      </c>
      <c r="F55" s="2" t="s">
        <v>22</v>
      </c>
      <c r="G55" s="2">
        <v>100</v>
      </c>
      <c r="H55" s="186">
        <f>H56</f>
        <v>31925.9</v>
      </c>
      <c r="I55" s="197">
        <f>I56</f>
        <v>31890</v>
      </c>
      <c r="J55" s="197">
        <f>J56</f>
        <v>33166</v>
      </c>
    </row>
    <row r="56" spans="1:12" ht="15">
      <c r="A56" s="5"/>
      <c r="B56" s="8" t="s">
        <v>31</v>
      </c>
      <c r="C56" s="1"/>
      <c r="D56" s="2" t="s">
        <v>112</v>
      </c>
      <c r="E56" s="2" t="s">
        <v>114</v>
      </c>
      <c r="F56" s="2" t="s">
        <v>22</v>
      </c>
      <c r="G56" s="2">
        <v>120</v>
      </c>
      <c r="H56" s="186">
        <v>31925.9</v>
      </c>
      <c r="I56" s="198">
        <v>31890</v>
      </c>
      <c r="J56" s="199">
        <v>33166</v>
      </c>
      <c r="L56">
        <v>1261800</v>
      </c>
    </row>
    <row r="57" spans="1:10" ht="39">
      <c r="A57" s="5"/>
      <c r="B57" s="8" t="s">
        <v>26</v>
      </c>
      <c r="C57" s="1"/>
      <c r="D57" s="2" t="s">
        <v>112</v>
      </c>
      <c r="E57" s="2" t="s">
        <v>114</v>
      </c>
      <c r="F57" s="2" t="s">
        <v>22</v>
      </c>
      <c r="G57" s="2">
        <v>200</v>
      </c>
      <c r="H57" s="186">
        <f>H58</f>
        <v>9085.43543</v>
      </c>
      <c r="I57" s="197">
        <f>I58</f>
        <v>6700</v>
      </c>
      <c r="J57" s="197">
        <f>J58</f>
        <v>6750</v>
      </c>
    </row>
    <row r="58" spans="1:10" ht="26.25">
      <c r="A58" s="5"/>
      <c r="B58" s="8" t="s">
        <v>32</v>
      </c>
      <c r="C58" s="1"/>
      <c r="D58" s="2" t="s">
        <v>112</v>
      </c>
      <c r="E58" s="2" t="s">
        <v>114</v>
      </c>
      <c r="F58" s="2" t="s">
        <v>22</v>
      </c>
      <c r="G58" s="2">
        <v>240</v>
      </c>
      <c r="H58" s="186">
        <v>9085.43543</v>
      </c>
      <c r="I58" s="200">
        <v>6700</v>
      </c>
      <c r="J58" s="201">
        <v>6750</v>
      </c>
    </row>
    <row r="59" spans="1:10" ht="15">
      <c r="A59" s="5"/>
      <c r="B59" s="8" t="s">
        <v>28</v>
      </c>
      <c r="C59" s="1"/>
      <c r="D59" s="2" t="s">
        <v>112</v>
      </c>
      <c r="E59" s="2" t="s">
        <v>114</v>
      </c>
      <c r="F59" s="2" t="s">
        <v>22</v>
      </c>
      <c r="G59" s="2">
        <v>800</v>
      </c>
      <c r="H59" s="186">
        <f>H60+H61</f>
        <v>1601.1404</v>
      </c>
      <c r="I59" s="197">
        <f>I60+I61</f>
        <v>341.8</v>
      </c>
      <c r="J59" s="197">
        <f>J60+J61</f>
        <v>351.5</v>
      </c>
    </row>
    <row r="60" spans="1:10" ht="15">
      <c r="A60" s="5"/>
      <c r="B60" s="8" t="s">
        <v>33</v>
      </c>
      <c r="C60" s="1"/>
      <c r="D60" s="2" t="s">
        <v>112</v>
      </c>
      <c r="E60" s="2" t="s">
        <v>114</v>
      </c>
      <c r="F60" s="2" t="s">
        <v>22</v>
      </c>
      <c r="G60" s="2">
        <v>850</v>
      </c>
      <c r="H60" s="186">
        <v>808.79642</v>
      </c>
      <c r="I60" s="198">
        <v>241.8</v>
      </c>
      <c r="J60" s="199">
        <v>251.5</v>
      </c>
    </row>
    <row r="61" spans="1:10" ht="15">
      <c r="A61" s="5"/>
      <c r="B61" s="8" t="s">
        <v>34</v>
      </c>
      <c r="C61" s="1"/>
      <c r="D61" s="2" t="s">
        <v>112</v>
      </c>
      <c r="E61" s="2" t="s">
        <v>114</v>
      </c>
      <c r="F61" s="2" t="s">
        <v>22</v>
      </c>
      <c r="G61" s="2">
        <v>830</v>
      </c>
      <c r="H61" s="186">
        <v>792.34398</v>
      </c>
      <c r="I61" s="197">
        <v>100</v>
      </c>
      <c r="J61" s="197">
        <v>100</v>
      </c>
    </row>
    <row r="62" spans="1:10" ht="52.5">
      <c r="A62" s="5"/>
      <c r="B62" s="8" t="s">
        <v>35</v>
      </c>
      <c r="C62" s="1"/>
      <c r="D62" s="2" t="s">
        <v>112</v>
      </c>
      <c r="E62" s="2" t="s">
        <v>114</v>
      </c>
      <c r="F62" s="2" t="s">
        <v>36</v>
      </c>
      <c r="G62" s="2"/>
      <c r="H62" s="186">
        <f aca="true" t="shared" si="2" ref="H62:J63">H63</f>
        <v>59.09</v>
      </c>
      <c r="I62" s="197">
        <f t="shared" si="2"/>
        <v>0</v>
      </c>
      <c r="J62" s="197">
        <f t="shared" si="2"/>
        <v>0</v>
      </c>
    </row>
    <row r="63" spans="1:10" ht="15">
      <c r="A63" s="5"/>
      <c r="B63" s="8" t="s">
        <v>37</v>
      </c>
      <c r="C63" s="1"/>
      <c r="D63" s="2" t="s">
        <v>112</v>
      </c>
      <c r="E63" s="2" t="s">
        <v>114</v>
      </c>
      <c r="F63" s="2" t="s">
        <v>36</v>
      </c>
      <c r="G63" s="2">
        <v>500</v>
      </c>
      <c r="H63" s="186">
        <f t="shared" si="2"/>
        <v>59.09</v>
      </c>
      <c r="I63" s="197">
        <f t="shared" si="2"/>
        <v>0</v>
      </c>
      <c r="J63" s="197">
        <f t="shared" si="2"/>
        <v>0</v>
      </c>
    </row>
    <row r="64" spans="1:10" ht="15">
      <c r="A64" s="5"/>
      <c r="B64" s="8" t="s">
        <v>38</v>
      </c>
      <c r="C64" s="1"/>
      <c r="D64" s="2" t="s">
        <v>112</v>
      </c>
      <c r="E64" s="2" t="s">
        <v>114</v>
      </c>
      <c r="F64" s="2" t="s">
        <v>36</v>
      </c>
      <c r="G64" s="2">
        <v>540</v>
      </c>
      <c r="H64" s="186">
        <v>59.09</v>
      </c>
      <c r="I64" s="198">
        <v>0</v>
      </c>
      <c r="J64" s="199">
        <v>0</v>
      </c>
    </row>
    <row r="65" spans="1:10" ht="53.25">
      <c r="A65" s="5"/>
      <c r="B65" s="111" t="s">
        <v>185</v>
      </c>
      <c r="C65" s="112"/>
      <c r="D65" s="97" t="s">
        <v>112</v>
      </c>
      <c r="E65" s="97" t="s">
        <v>114</v>
      </c>
      <c r="F65" s="113" t="s">
        <v>186</v>
      </c>
      <c r="G65" s="113"/>
      <c r="H65" s="186">
        <f aca="true" t="shared" si="3" ref="H65:J66">H66</f>
        <v>375</v>
      </c>
      <c r="I65" s="197">
        <f t="shared" si="3"/>
        <v>0</v>
      </c>
      <c r="J65" s="197">
        <f t="shared" si="3"/>
        <v>0</v>
      </c>
    </row>
    <row r="66" spans="1:10" ht="15">
      <c r="A66" s="5"/>
      <c r="B66" s="112" t="s">
        <v>37</v>
      </c>
      <c r="C66" s="112"/>
      <c r="D66" s="97" t="s">
        <v>112</v>
      </c>
      <c r="E66" s="97" t="s">
        <v>114</v>
      </c>
      <c r="F66" s="113" t="s">
        <v>186</v>
      </c>
      <c r="G66" s="97" t="s">
        <v>187</v>
      </c>
      <c r="H66" s="186">
        <f t="shared" si="3"/>
        <v>375</v>
      </c>
      <c r="I66" s="197">
        <f t="shared" si="3"/>
        <v>0</v>
      </c>
      <c r="J66" s="197">
        <f t="shared" si="3"/>
        <v>0</v>
      </c>
    </row>
    <row r="67" spans="1:10" ht="15">
      <c r="A67" s="5"/>
      <c r="B67" s="112" t="s">
        <v>38</v>
      </c>
      <c r="C67" s="112"/>
      <c r="D67" s="97" t="s">
        <v>112</v>
      </c>
      <c r="E67" s="97" t="s">
        <v>114</v>
      </c>
      <c r="F67" s="113" t="s">
        <v>186</v>
      </c>
      <c r="G67" s="97" t="s">
        <v>188</v>
      </c>
      <c r="H67" s="186">
        <v>375</v>
      </c>
      <c r="I67" s="198">
        <v>0</v>
      </c>
      <c r="J67" s="199">
        <v>0</v>
      </c>
    </row>
    <row r="68" spans="1:10" ht="78.75">
      <c r="A68" s="5"/>
      <c r="B68" s="8" t="s">
        <v>128</v>
      </c>
      <c r="C68" s="1" t="s">
        <v>13</v>
      </c>
      <c r="D68" s="2" t="s">
        <v>112</v>
      </c>
      <c r="E68" s="2" t="s">
        <v>114</v>
      </c>
      <c r="F68" s="2" t="s">
        <v>39</v>
      </c>
      <c r="G68" s="2"/>
      <c r="H68" s="186">
        <f aca="true" t="shared" si="4" ref="H68:J71">H69</f>
        <v>2196.4</v>
      </c>
      <c r="I68" s="197">
        <f t="shared" si="4"/>
        <v>2105</v>
      </c>
      <c r="J68" s="197">
        <f t="shared" si="4"/>
        <v>2188</v>
      </c>
    </row>
    <row r="69" spans="1:10" ht="15">
      <c r="A69" s="5"/>
      <c r="B69" s="8" t="s">
        <v>19</v>
      </c>
      <c r="C69" s="1"/>
      <c r="D69" s="2" t="s">
        <v>112</v>
      </c>
      <c r="E69" s="2" t="s">
        <v>114</v>
      </c>
      <c r="F69" s="2" t="s">
        <v>40</v>
      </c>
      <c r="G69" s="2"/>
      <c r="H69" s="186">
        <f t="shared" si="4"/>
        <v>2196.4</v>
      </c>
      <c r="I69" s="197">
        <f t="shared" si="4"/>
        <v>2105</v>
      </c>
      <c r="J69" s="197">
        <f t="shared" si="4"/>
        <v>2188</v>
      </c>
    </row>
    <row r="70" spans="1:10" ht="52.5">
      <c r="A70" s="5"/>
      <c r="B70" s="8" t="s">
        <v>41</v>
      </c>
      <c r="C70" s="1"/>
      <c r="D70" s="2" t="s">
        <v>112</v>
      </c>
      <c r="E70" s="2" t="s">
        <v>114</v>
      </c>
      <c r="F70" s="2" t="s">
        <v>42</v>
      </c>
      <c r="G70" s="2"/>
      <c r="H70" s="186">
        <f t="shared" si="4"/>
        <v>2196.4</v>
      </c>
      <c r="I70" s="197">
        <f t="shared" si="4"/>
        <v>2105</v>
      </c>
      <c r="J70" s="197">
        <f t="shared" si="4"/>
        <v>2188</v>
      </c>
    </row>
    <row r="71" spans="1:10" ht="78.75">
      <c r="A71" s="5"/>
      <c r="B71" s="8" t="s">
        <v>23</v>
      </c>
      <c r="C71" s="1"/>
      <c r="D71" s="2" t="s">
        <v>112</v>
      </c>
      <c r="E71" s="2" t="s">
        <v>114</v>
      </c>
      <c r="F71" s="2" t="s">
        <v>42</v>
      </c>
      <c r="G71" s="2">
        <v>100</v>
      </c>
      <c r="H71" s="186">
        <f t="shared" si="4"/>
        <v>2196.4</v>
      </c>
      <c r="I71" s="197">
        <f t="shared" si="4"/>
        <v>2105</v>
      </c>
      <c r="J71" s="197">
        <f t="shared" si="4"/>
        <v>2188</v>
      </c>
    </row>
    <row r="72" spans="1:12" ht="15">
      <c r="A72" s="5"/>
      <c r="B72" s="8" t="s">
        <v>31</v>
      </c>
      <c r="C72" s="1"/>
      <c r="D72" s="2" t="s">
        <v>112</v>
      </c>
      <c r="E72" s="2" t="s">
        <v>114</v>
      </c>
      <c r="F72" s="2" t="s">
        <v>42</v>
      </c>
      <c r="G72" s="2">
        <v>120</v>
      </c>
      <c r="H72" s="186">
        <v>2196.4</v>
      </c>
      <c r="I72" s="198">
        <v>2105</v>
      </c>
      <c r="J72" s="199">
        <v>2188</v>
      </c>
      <c r="L72">
        <v>74000</v>
      </c>
    </row>
    <row r="73" spans="1:10" ht="15">
      <c r="A73" s="44"/>
      <c r="B73" s="45" t="s">
        <v>44</v>
      </c>
      <c r="C73" s="46"/>
      <c r="D73" s="47" t="s">
        <v>112</v>
      </c>
      <c r="E73" s="47">
        <v>11</v>
      </c>
      <c r="F73" s="47"/>
      <c r="G73" s="47"/>
      <c r="H73" s="195">
        <f aca="true" t="shared" si="5" ref="H73:J75">H74</f>
        <v>800</v>
      </c>
      <c r="I73" s="196">
        <f t="shared" si="5"/>
        <v>800</v>
      </c>
      <c r="J73" s="196">
        <f t="shared" si="5"/>
        <v>800</v>
      </c>
    </row>
    <row r="74" spans="1:10" ht="52.5">
      <c r="A74" s="5"/>
      <c r="B74" s="8" t="s">
        <v>45</v>
      </c>
      <c r="C74" s="1"/>
      <c r="D74" s="2" t="s">
        <v>112</v>
      </c>
      <c r="E74" s="2">
        <v>11</v>
      </c>
      <c r="F74" s="2" t="s">
        <v>46</v>
      </c>
      <c r="G74" s="7"/>
      <c r="H74" s="186">
        <f t="shared" si="5"/>
        <v>800</v>
      </c>
      <c r="I74" s="197">
        <f t="shared" si="5"/>
        <v>800</v>
      </c>
      <c r="J74" s="197">
        <f t="shared" si="5"/>
        <v>800</v>
      </c>
    </row>
    <row r="75" spans="1:10" ht="15">
      <c r="A75" s="5"/>
      <c r="B75" s="8" t="s">
        <v>28</v>
      </c>
      <c r="C75" s="1"/>
      <c r="D75" s="2" t="s">
        <v>112</v>
      </c>
      <c r="E75" s="2">
        <v>11</v>
      </c>
      <c r="F75" s="2" t="s">
        <v>46</v>
      </c>
      <c r="G75" s="2">
        <v>800</v>
      </c>
      <c r="H75" s="186">
        <f t="shared" si="5"/>
        <v>800</v>
      </c>
      <c r="I75" s="197">
        <f t="shared" si="5"/>
        <v>800</v>
      </c>
      <c r="J75" s="197">
        <f t="shared" si="5"/>
        <v>800</v>
      </c>
    </row>
    <row r="76" spans="1:10" ht="15">
      <c r="A76" s="5"/>
      <c r="B76" s="8" t="s">
        <v>47</v>
      </c>
      <c r="C76" s="1"/>
      <c r="D76" s="2" t="s">
        <v>112</v>
      </c>
      <c r="E76" s="2">
        <v>11</v>
      </c>
      <c r="F76" s="2" t="s">
        <v>46</v>
      </c>
      <c r="G76" s="2">
        <v>870</v>
      </c>
      <c r="H76" s="186">
        <v>800</v>
      </c>
      <c r="I76" s="197">
        <v>800</v>
      </c>
      <c r="J76" s="197">
        <v>800</v>
      </c>
    </row>
    <row r="77" spans="1:10" ht="15">
      <c r="A77" s="44"/>
      <c r="B77" s="45" t="s">
        <v>48</v>
      </c>
      <c r="C77" s="46"/>
      <c r="D77" s="49" t="s">
        <v>112</v>
      </c>
      <c r="E77" s="47">
        <v>13</v>
      </c>
      <c r="F77" s="47"/>
      <c r="G77" s="47"/>
      <c r="H77" s="195">
        <f>H78+H84+H90+H96</f>
        <v>1792.1013399999997</v>
      </c>
      <c r="I77" s="196">
        <f>I78+I84+I90+I96</f>
        <v>1070</v>
      </c>
      <c r="J77" s="196">
        <f>J78+J84+J90+J96</f>
        <v>1070</v>
      </c>
    </row>
    <row r="78" spans="1:10" ht="39">
      <c r="A78" s="5"/>
      <c r="B78" s="6" t="s">
        <v>49</v>
      </c>
      <c r="C78" s="10"/>
      <c r="D78" s="2" t="s">
        <v>112</v>
      </c>
      <c r="E78" s="7">
        <v>13</v>
      </c>
      <c r="F78" s="7" t="s">
        <v>50</v>
      </c>
      <c r="G78" s="7"/>
      <c r="H78" s="202">
        <f aca="true" t="shared" si="6" ref="H78:J79">H79</f>
        <v>492.14</v>
      </c>
      <c r="I78" s="203">
        <f t="shared" si="6"/>
        <v>50</v>
      </c>
      <c r="J78" s="203">
        <f t="shared" si="6"/>
        <v>50</v>
      </c>
    </row>
    <row r="79" spans="1:10" ht="15">
      <c r="A79" s="5"/>
      <c r="B79" s="8" t="s">
        <v>19</v>
      </c>
      <c r="C79" s="10"/>
      <c r="D79" s="2" t="s">
        <v>112</v>
      </c>
      <c r="E79" s="2">
        <v>13</v>
      </c>
      <c r="F79" s="2" t="s">
        <v>51</v>
      </c>
      <c r="G79" s="11"/>
      <c r="H79" s="186">
        <f t="shared" si="6"/>
        <v>492.14</v>
      </c>
      <c r="I79" s="197">
        <f t="shared" si="6"/>
        <v>50</v>
      </c>
      <c r="J79" s="197">
        <f t="shared" si="6"/>
        <v>50</v>
      </c>
    </row>
    <row r="80" spans="1:10" ht="15">
      <c r="A80" s="5"/>
      <c r="B80" s="8" t="s">
        <v>19</v>
      </c>
      <c r="C80" s="10"/>
      <c r="D80" s="2" t="s">
        <v>112</v>
      </c>
      <c r="E80" s="2">
        <v>13</v>
      </c>
      <c r="F80" s="2" t="s">
        <v>52</v>
      </c>
      <c r="G80" s="7"/>
      <c r="H80" s="186">
        <f>H81</f>
        <v>492.14</v>
      </c>
      <c r="I80" s="197">
        <f>I81</f>
        <v>50</v>
      </c>
      <c r="J80" s="197">
        <f>J81</f>
        <v>50</v>
      </c>
    </row>
    <row r="81" spans="1:10" ht="26.25">
      <c r="A81" s="5"/>
      <c r="B81" s="8" t="s">
        <v>53</v>
      </c>
      <c r="C81" s="10"/>
      <c r="D81" s="2" t="s">
        <v>112</v>
      </c>
      <c r="E81" s="2">
        <v>13</v>
      </c>
      <c r="F81" s="2" t="s">
        <v>54</v>
      </c>
      <c r="G81" s="7"/>
      <c r="H81" s="186">
        <f aca="true" t="shared" si="7" ref="H81:J82">H82</f>
        <v>492.14</v>
      </c>
      <c r="I81" s="197">
        <f t="shared" si="7"/>
        <v>50</v>
      </c>
      <c r="J81" s="197">
        <f t="shared" si="7"/>
        <v>50</v>
      </c>
    </row>
    <row r="82" spans="1:10" ht="39">
      <c r="A82" s="5"/>
      <c r="B82" s="8" t="s">
        <v>26</v>
      </c>
      <c r="C82" s="10"/>
      <c r="D82" s="2" t="s">
        <v>112</v>
      </c>
      <c r="E82" s="2">
        <v>13</v>
      </c>
      <c r="F82" s="2" t="s">
        <v>54</v>
      </c>
      <c r="G82" s="2">
        <v>200</v>
      </c>
      <c r="H82" s="186">
        <f t="shared" si="7"/>
        <v>492.14</v>
      </c>
      <c r="I82" s="197">
        <f t="shared" si="7"/>
        <v>50</v>
      </c>
      <c r="J82" s="197">
        <f t="shared" si="7"/>
        <v>50</v>
      </c>
    </row>
    <row r="83" spans="1:12" ht="26.25">
      <c r="A83" s="5"/>
      <c r="B83" s="8" t="s">
        <v>32</v>
      </c>
      <c r="C83" s="10"/>
      <c r="D83" s="2" t="s">
        <v>112</v>
      </c>
      <c r="E83" s="2">
        <v>13</v>
      </c>
      <c r="F83" s="2" t="s">
        <v>54</v>
      </c>
      <c r="G83" s="12">
        <v>240</v>
      </c>
      <c r="H83" s="186">
        <v>492.14</v>
      </c>
      <c r="I83" s="197">
        <v>50</v>
      </c>
      <c r="J83" s="197">
        <v>50</v>
      </c>
      <c r="L83">
        <v>-632860</v>
      </c>
    </row>
    <row r="84" spans="1:10" ht="78.75">
      <c r="A84" s="5"/>
      <c r="B84" s="6" t="s">
        <v>302</v>
      </c>
      <c r="C84" s="10"/>
      <c r="D84" s="7" t="s">
        <v>112</v>
      </c>
      <c r="E84" s="7" t="s">
        <v>145</v>
      </c>
      <c r="F84" s="116" t="s">
        <v>57</v>
      </c>
      <c r="G84" s="154"/>
      <c r="H84" s="202">
        <f aca="true" t="shared" si="8" ref="H84:J88">H85</f>
        <v>350</v>
      </c>
      <c r="I84" s="204">
        <f t="shared" si="8"/>
        <v>470</v>
      </c>
      <c r="J84" s="204">
        <f t="shared" si="8"/>
        <v>470</v>
      </c>
    </row>
    <row r="85" spans="1:10" ht="15">
      <c r="A85" s="5"/>
      <c r="B85" s="8" t="s">
        <v>58</v>
      </c>
      <c r="C85" s="1"/>
      <c r="D85" s="2" t="s">
        <v>112</v>
      </c>
      <c r="E85" s="2">
        <v>13</v>
      </c>
      <c r="F85" s="118" t="s">
        <v>59</v>
      </c>
      <c r="G85" s="12"/>
      <c r="H85" s="186">
        <f t="shared" si="8"/>
        <v>350</v>
      </c>
      <c r="I85" s="197">
        <f t="shared" si="8"/>
        <v>470</v>
      </c>
      <c r="J85" s="197">
        <f t="shared" si="8"/>
        <v>470</v>
      </c>
    </row>
    <row r="86" spans="1:10" ht="15">
      <c r="A86" s="5"/>
      <c r="B86" s="8" t="s">
        <v>58</v>
      </c>
      <c r="C86" s="10"/>
      <c r="D86" s="2" t="s">
        <v>112</v>
      </c>
      <c r="E86" s="2">
        <v>13</v>
      </c>
      <c r="F86" s="118" t="s">
        <v>73</v>
      </c>
      <c r="G86" s="12"/>
      <c r="H86" s="186">
        <f t="shared" si="8"/>
        <v>350</v>
      </c>
      <c r="I86" s="197">
        <f t="shared" si="8"/>
        <v>470</v>
      </c>
      <c r="J86" s="197">
        <f t="shared" si="8"/>
        <v>470</v>
      </c>
    </row>
    <row r="87" spans="1:10" ht="66">
      <c r="A87" s="5"/>
      <c r="B87" s="152" t="s">
        <v>301</v>
      </c>
      <c r="C87" s="10"/>
      <c r="D87" s="2" t="s">
        <v>112</v>
      </c>
      <c r="E87" s="2">
        <v>13</v>
      </c>
      <c r="F87" s="153" t="s">
        <v>297</v>
      </c>
      <c r="G87" s="12"/>
      <c r="H87" s="186">
        <f t="shared" si="8"/>
        <v>350</v>
      </c>
      <c r="I87" s="197">
        <f t="shared" si="8"/>
        <v>470</v>
      </c>
      <c r="J87" s="197">
        <f t="shared" si="8"/>
        <v>470</v>
      </c>
    </row>
    <row r="88" spans="1:10" ht="26.25">
      <c r="A88" s="5"/>
      <c r="B88" s="151" t="s">
        <v>100</v>
      </c>
      <c r="C88" s="10"/>
      <c r="D88" s="2" t="s">
        <v>112</v>
      </c>
      <c r="E88" s="2">
        <v>13</v>
      </c>
      <c r="F88" s="150" t="s">
        <v>297</v>
      </c>
      <c r="G88" s="12" t="s">
        <v>299</v>
      </c>
      <c r="H88" s="186">
        <f t="shared" si="8"/>
        <v>350</v>
      </c>
      <c r="I88" s="197">
        <f t="shared" si="8"/>
        <v>470</v>
      </c>
      <c r="J88" s="197">
        <f t="shared" si="8"/>
        <v>470</v>
      </c>
    </row>
    <row r="89" spans="1:12" ht="26.25">
      <c r="A89" s="5"/>
      <c r="B89" s="151" t="s">
        <v>300</v>
      </c>
      <c r="C89" s="10"/>
      <c r="D89" s="2" t="s">
        <v>112</v>
      </c>
      <c r="E89" s="2">
        <v>13</v>
      </c>
      <c r="F89" s="150" t="s">
        <v>297</v>
      </c>
      <c r="G89" s="12" t="s">
        <v>298</v>
      </c>
      <c r="H89" s="186">
        <v>350</v>
      </c>
      <c r="I89" s="197">
        <v>470</v>
      </c>
      <c r="J89" s="197">
        <v>470</v>
      </c>
      <c r="L89">
        <v>-120000</v>
      </c>
    </row>
    <row r="90" spans="1:10" ht="78.75">
      <c r="A90" s="5"/>
      <c r="B90" s="6" t="s">
        <v>167</v>
      </c>
      <c r="C90" s="10"/>
      <c r="D90" s="7" t="s">
        <v>112</v>
      </c>
      <c r="E90" s="7" t="s">
        <v>145</v>
      </c>
      <c r="F90" s="116" t="s">
        <v>80</v>
      </c>
      <c r="G90" s="12"/>
      <c r="H90" s="202">
        <f aca="true" t="shared" si="9" ref="H90:J91">H91</f>
        <v>744.47534</v>
      </c>
      <c r="I90" s="204">
        <f t="shared" si="9"/>
        <v>400</v>
      </c>
      <c r="J90" s="204">
        <f t="shared" si="9"/>
        <v>400</v>
      </c>
    </row>
    <row r="91" spans="1:10" ht="82.5">
      <c r="A91" s="5"/>
      <c r="B91" s="120" t="s">
        <v>252</v>
      </c>
      <c r="C91" s="10"/>
      <c r="D91" s="7" t="s">
        <v>112</v>
      </c>
      <c r="E91" s="7" t="s">
        <v>145</v>
      </c>
      <c r="F91" s="121" t="s">
        <v>253</v>
      </c>
      <c r="G91" s="12"/>
      <c r="H91" s="202">
        <f t="shared" si="9"/>
        <v>744.47534</v>
      </c>
      <c r="I91" s="204">
        <f t="shared" si="9"/>
        <v>400</v>
      </c>
      <c r="J91" s="204">
        <f t="shared" si="9"/>
        <v>400</v>
      </c>
    </row>
    <row r="92" spans="1:10" ht="31.5" customHeight="1">
      <c r="A92" s="5"/>
      <c r="B92" s="8" t="s">
        <v>254</v>
      </c>
      <c r="C92" s="10"/>
      <c r="D92" s="2" t="s">
        <v>112</v>
      </c>
      <c r="E92" s="2" t="s">
        <v>145</v>
      </c>
      <c r="F92" s="115" t="s">
        <v>241</v>
      </c>
      <c r="G92" s="12"/>
      <c r="H92" s="186">
        <f aca="true" t="shared" si="10" ref="H92:J94">H93</f>
        <v>744.47534</v>
      </c>
      <c r="I92" s="197">
        <f t="shared" si="10"/>
        <v>400</v>
      </c>
      <c r="J92" s="197">
        <f t="shared" si="10"/>
        <v>400</v>
      </c>
    </row>
    <row r="93" spans="1:10" ht="39.75">
      <c r="A93" s="5"/>
      <c r="B93" s="64" t="s">
        <v>26</v>
      </c>
      <c r="C93" s="10"/>
      <c r="D93" s="2" t="s">
        <v>112</v>
      </c>
      <c r="E93" s="2" t="s">
        <v>145</v>
      </c>
      <c r="F93" s="115" t="s">
        <v>241</v>
      </c>
      <c r="G93" s="12" t="s">
        <v>126</v>
      </c>
      <c r="H93" s="186">
        <f t="shared" si="10"/>
        <v>744.47534</v>
      </c>
      <c r="I93" s="197">
        <f t="shared" si="10"/>
        <v>400</v>
      </c>
      <c r="J93" s="197">
        <f t="shared" si="10"/>
        <v>400</v>
      </c>
    </row>
    <row r="94" spans="1:10" ht="27">
      <c r="A94" s="5"/>
      <c r="B94" s="64" t="s">
        <v>27</v>
      </c>
      <c r="C94" s="10"/>
      <c r="D94" s="2" t="s">
        <v>112</v>
      </c>
      <c r="E94" s="2" t="s">
        <v>145</v>
      </c>
      <c r="F94" s="115" t="s">
        <v>241</v>
      </c>
      <c r="G94" s="12" t="s">
        <v>123</v>
      </c>
      <c r="H94" s="186">
        <f t="shared" si="10"/>
        <v>744.47534</v>
      </c>
      <c r="I94" s="197">
        <f t="shared" si="10"/>
        <v>400</v>
      </c>
      <c r="J94" s="197">
        <f t="shared" si="10"/>
        <v>400</v>
      </c>
    </row>
    <row r="95" spans="1:12" ht="15">
      <c r="A95" s="5"/>
      <c r="B95" s="64" t="s">
        <v>79</v>
      </c>
      <c r="C95" s="10"/>
      <c r="D95" s="2" t="s">
        <v>112</v>
      </c>
      <c r="E95" s="2" t="s">
        <v>145</v>
      </c>
      <c r="F95" s="115" t="s">
        <v>241</v>
      </c>
      <c r="G95" s="12" t="s">
        <v>123</v>
      </c>
      <c r="H95" s="186">
        <v>744.47534</v>
      </c>
      <c r="I95" s="198">
        <v>400</v>
      </c>
      <c r="J95" s="205">
        <v>400</v>
      </c>
      <c r="L95">
        <v>-255524.66</v>
      </c>
    </row>
    <row r="96" spans="1:10" ht="92.25">
      <c r="A96" s="5"/>
      <c r="B96" s="6" t="s">
        <v>308</v>
      </c>
      <c r="C96" s="10"/>
      <c r="D96" s="2" t="s">
        <v>112</v>
      </c>
      <c r="E96" s="7">
        <v>13</v>
      </c>
      <c r="F96" s="85" t="s">
        <v>235</v>
      </c>
      <c r="G96" s="13"/>
      <c r="H96" s="202">
        <f aca="true" t="shared" si="11" ref="H96:J100">H97</f>
        <v>205.486</v>
      </c>
      <c r="I96" s="204">
        <f t="shared" si="11"/>
        <v>150</v>
      </c>
      <c r="J96" s="204">
        <f t="shared" si="11"/>
        <v>150</v>
      </c>
    </row>
    <row r="97" spans="1:10" ht="30" customHeight="1">
      <c r="A97" s="5"/>
      <c r="B97" s="6" t="s">
        <v>255</v>
      </c>
      <c r="C97" s="10"/>
      <c r="D97" s="7" t="s">
        <v>112</v>
      </c>
      <c r="E97" s="7">
        <v>13</v>
      </c>
      <c r="F97" s="72" t="s">
        <v>234</v>
      </c>
      <c r="G97" s="13"/>
      <c r="H97" s="202">
        <f t="shared" si="11"/>
        <v>205.486</v>
      </c>
      <c r="I97" s="204">
        <f t="shared" si="11"/>
        <v>150</v>
      </c>
      <c r="J97" s="204">
        <f t="shared" si="11"/>
        <v>150</v>
      </c>
    </row>
    <row r="98" spans="1:10" ht="179.25">
      <c r="A98" s="5"/>
      <c r="B98" s="122" t="s">
        <v>256</v>
      </c>
      <c r="C98" s="10"/>
      <c r="D98" s="7" t="s">
        <v>112</v>
      </c>
      <c r="E98" s="7" t="s">
        <v>145</v>
      </c>
      <c r="F98" s="72" t="s">
        <v>233</v>
      </c>
      <c r="G98" s="13"/>
      <c r="H98" s="202">
        <f t="shared" si="11"/>
        <v>205.486</v>
      </c>
      <c r="I98" s="204">
        <f t="shared" si="11"/>
        <v>150</v>
      </c>
      <c r="J98" s="204">
        <f t="shared" si="11"/>
        <v>150</v>
      </c>
    </row>
    <row r="99" spans="1:10" ht="105">
      <c r="A99" s="5"/>
      <c r="B99" s="123" t="s">
        <v>257</v>
      </c>
      <c r="C99" s="10"/>
      <c r="D99" s="2" t="s">
        <v>112</v>
      </c>
      <c r="E99" s="2">
        <v>13</v>
      </c>
      <c r="F99" s="68" t="s">
        <v>232</v>
      </c>
      <c r="G99" s="14"/>
      <c r="H99" s="186">
        <f t="shared" si="11"/>
        <v>205.486</v>
      </c>
      <c r="I99" s="197">
        <f t="shared" si="11"/>
        <v>150</v>
      </c>
      <c r="J99" s="197">
        <f t="shared" si="11"/>
        <v>150</v>
      </c>
    </row>
    <row r="100" spans="1:10" ht="39">
      <c r="A100" s="5"/>
      <c r="B100" s="8" t="s">
        <v>26</v>
      </c>
      <c r="C100" s="10"/>
      <c r="D100" s="2" t="s">
        <v>112</v>
      </c>
      <c r="E100" s="2">
        <v>13</v>
      </c>
      <c r="F100" s="68" t="s">
        <v>232</v>
      </c>
      <c r="G100" s="14">
        <v>200</v>
      </c>
      <c r="H100" s="186">
        <f t="shared" si="11"/>
        <v>205.486</v>
      </c>
      <c r="I100" s="197">
        <f t="shared" si="11"/>
        <v>150</v>
      </c>
      <c r="J100" s="197">
        <f t="shared" si="11"/>
        <v>150</v>
      </c>
    </row>
    <row r="101" spans="1:12" ht="26.25">
      <c r="A101" s="5"/>
      <c r="B101" s="8" t="s">
        <v>32</v>
      </c>
      <c r="C101" s="10"/>
      <c r="D101" s="2" t="s">
        <v>112</v>
      </c>
      <c r="E101" s="2">
        <v>13</v>
      </c>
      <c r="F101" s="68" t="s">
        <v>232</v>
      </c>
      <c r="G101" s="12">
        <v>240</v>
      </c>
      <c r="H101" s="186">
        <v>205.486</v>
      </c>
      <c r="I101" s="200">
        <v>150</v>
      </c>
      <c r="J101" s="192">
        <v>150</v>
      </c>
      <c r="L101">
        <v>-244514</v>
      </c>
    </row>
    <row r="102" spans="1:10" ht="15">
      <c r="A102" s="51"/>
      <c r="B102" s="52" t="s">
        <v>55</v>
      </c>
      <c r="C102" s="53"/>
      <c r="D102" s="43" t="s">
        <v>116</v>
      </c>
      <c r="E102" s="43" t="s">
        <v>117</v>
      </c>
      <c r="F102" s="43"/>
      <c r="G102" s="43"/>
      <c r="H102" s="189">
        <f aca="true" t="shared" si="12" ref="H102:J105">H103</f>
        <v>314.59999999999997</v>
      </c>
      <c r="I102" s="190">
        <f t="shared" si="12"/>
        <v>328.5</v>
      </c>
      <c r="J102" s="190">
        <f t="shared" si="12"/>
        <v>339.9</v>
      </c>
    </row>
    <row r="103" spans="1:10" ht="26.25">
      <c r="A103" s="5"/>
      <c r="B103" s="6" t="s">
        <v>56</v>
      </c>
      <c r="C103" s="10"/>
      <c r="D103" s="7" t="s">
        <v>116</v>
      </c>
      <c r="E103" s="7" t="s">
        <v>113</v>
      </c>
      <c r="F103" s="7"/>
      <c r="G103" s="7"/>
      <c r="H103" s="202">
        <f t="shared" si="12"/>
        <v>314.59999999999997</v>
      </c>
      <c r="I103" s="204">
        <f t="shared" si="12"/>
        <v>328.5</v>
      </c>
      <c r="J103" s="204">
        <f t="shared" si="12"/>
        <v>339.9</v>
      </c>
    </row>
    <row r="104" spans="1:10" ht="66">
      <c r="A104" s="5"/>
      <c r="B104" s="8" t="s">
        <v>169</v>
      </c>
      <c r="C104" s="10"/>
      <c r="D104" s="7" t="s">
        <v>116</v>
      </c>
      <c r="E104" s="7" t="s">
        <v>113</v>
      </c>
      <c r="F104" s="7" t="s">
        <v>57</v>
      </c>
      <c r="G104" s="7"/>
      <c r="H104" s="186">
        <f t="shared" si="12"/>
        <v>314.59999999999997</v>
      </c>
      <c r="I104" s="197">
        <f t="shared" si="12"/>
        <v>328.5</v>
      </c>
      <c r="J104" s="197">
        <f t="shared" si="12"/>
        <v>339.9</v>
      </c>
    </row>
    <row r="105" spans="1:10" ht="15">
      <c r="A105" s="5"/>
      <c r="B105" s="8" t="s">
        <v>58</v>
      </c>
      <c r="C105" s="10"/>
      <c r="D105" s="2" t="s">
        <v>116</v>
      </c>
      <c r="E105" s="2" t="s">
        <v>113</v>
      </c>
      <c r="F105" s="2" t="s">
        <v>59</v>
      </c>
      <c r="G105" s="7"/>
      <c r="H105" s="186">
        <f t="shared" si="12"/>
        <v>314.59999999999997</v>
      </c>
      <c r="I105" s="197">
        <f t="shared" si="12"/>
        <v>328.5</v>
      </c>
      <c r="J105" s="197">
        <f t="shared" si="12"/>
        <v>339.9</v>
      </c>
    </row>
    <row r="106" spans="1:10" ht="27">
      <c r="A106" s="5"/>
      <c r="B106" s="8" t="s">
        <v>58</v>
      </c>
      <c r="C106" s="10"/>
      <c r="D106" s="2" t="s">
        <v>116</v>
      </c>
      <c r="E106" s="2" t="s">
        <v>113</v>
      </c>
      <c r="F106" s="2" t="s">
        <v>60</v>
      </c>
      <c r="G106" s="7"/>
      <c r="H106" s="186">
        <f>H107+H109</f>
        <v>314.59999999999997</v>
      </c>
      <c r="I106" s="197">
        <f>I107+I109</f>
        <v>328.5</v>
      </c>
      <c r="J106" s="197">
        <f>J107+J109</f>
        <v>339.9</v>
      </c>
    </row>
    <row r="107" spans="1:10" ht="78.75">
      <c r="A107" s="5"/>
      <c r="B107" s="8" t="s">
        <v>23</v>
      </c>
      <c r="C107" s="10"/>
      <c r="D107" s="2" t="s">
        <v>116</v>
      </c>
      <c r="E107" s="2" t="s">
        <v>113</v>
      </c>
      <c r="F107" s="2" t="s">
        <v>61</v>
      </c>
      <c r="G107" s="2">
        <v>100</v>
      </c>
      <c r="H107" s="186">
        <v>307.9</v>
      </c>
      <c r="I107" s="197">
        <v>321.8</v>
      </c>
      <c r="J107" s="197">
        <v>333.2</v>
      </c>
    </row>
    <row r="108" spans="1:10" ht="15">
      <c r="A108" s="5"/>
      <c r="B108" s="8" t="s">
        <v>31</v>
      </c>
      <c r="C108" s="1"/>
      <c r="D108" s="2" t="s">
        <v>116</v>
      </c>
      <c r="E108" s="2" t="s">
        <v>113</v>
      </c>
      <c r="F108" s="2" t="s">
        <v>61</v>
      </c>
      <c r="G108" s="2">
        <v>120</v>
      </c>
      <c r="H108" s="186">
        <v>307.9</v>
      </c>
      <c r="I108" s="197">
        <v>321.8</v>
      </c>
      <c r="J108" s="197">
        <v>333.2</v>
      </c>
    </row>
    <row r="109" spans="1:10" ht="39">
      <c r="A109" s="5"/>
      <c r="B109" s="8" t="s">
        <v>26</v>
      </c>
      <c r="C109" s="1"/>
      <c r="D109" s="2" t="s">
        <v>116</v>
      </c>
      <c r="E109" s="2" t="s">
        <v>113</v>
      </c>
      <c r="F109" s="2" t="s">
        <v>61</v>
      </c>
      <c r="G109" s="2">
        <v>200</v>
      </c>
      <c r="H109" s="186">
        <f>H110</f>
        <v>6.7</v>
      </c>
      <c r="I109" s="197">
        <f>I110</f>
        <v>6.7</v>
      </c>
      <c r="J109" s="197">
        <f>J110</f>
        <v>6.7</v>
      </c>
    </row>
    <row r="110" spans="1:10" ht="26.25">
      <c r="A110" s="5"/>
      <c r="B110" s="8" t="s">
        <v>32</v>
      </c>
      <c r="C110" s="1"/>
      <c r="D110" s="2" t="s">
        <v>116</v>
      </c>
      <c r="E110" s="2" t="s">
        <v>113</v>
      </c>
      <c r="F110" s="2" t="s">
        <v>61</v>
      </c>
      <c r="G110" s="2">
        <v>240</v>
      </c>
      <c r="H110" s="186">
        <v>6.7</v>
      </c>
      <c r="I110" s="197">
        <v>6.7</v>
      </c>
      <c r="J110" s="197">
        <v>6.7</v>
      </c>
    </row>
    <row r="111" spans="1:10" ht="27">
      <c r="A111" s="51"/>
      <c r="B111" s="52" t="s">
        <v>62</v>
      </c>
      <c r="C111" s="53"/>
      <c r="D111" s="43" t="s">
        <v>113</v>
      </c>
      <c r="E111" s="43" t="s">
        <v>14</v>
      </c>
      <c r="F111" s="43"/>
      <c r="G111" s="43"/>
      <c r="H111" s="184">
        <f>H112+H119+H130</f>
        <v>3098.14768</v>
      </c>
      <c r="I111" s="185">
        <f>I112+I119+I130</f>
        <v>3209.02</v>
      </c>
      <c r="J111" s="185">
        <f>J112+J119+J130</f>
        <v>3459.52</v>
      </c>
    </row>
    <row r="112" spans="1:10" ht="15">
      <c r="A112" s="44"/>
      <c r="B112" s="45" t="s">
        <v>160</v>
      </c>
      <c r="C112" s="46"/>
      <c r="D112" s="47" t="s">
        <v>113</v>
      </c>
      <c r="E112" s="47" t="s">
        <v>118</v>
      </c>
      <c r="F112" s="49"/>
      <c r="G112" s="49"/>
      <c r="H112" s="195">
        <f aca="true" t="shared" si="13" ref="H112:J117">H113</f>
        <v>1020</v>
      </c>
      <c r="I112" s="196">
        <f t="shared" si="13"/>
        <v>950</v>
      </c>
      <c r="J112" s="196">
        <f t="shared" si="13"/>
        <v>1100</v>
      </c>
    </row>
    <row r="113" spans="1:10" ht="66">
      <c r="A113" s="5"/>
      <c r="B113" s="6" t="s">
        <v>170</v>
      </c>
      <c r="C113" s="10"/>
      <c r="D113" s="7" t="s">
        <v>113</v>
      </c>
      <c r="E113" s="7" t="s">
        <v>118</v>
      </c>
      <c r="F113" s="116" t="s">
        <v>63</v>
      </c>
      <c r="G113" s="11"/>
      <c r="H113" s="202">
        <f t="shared" si="13"/>
        <v>1020</v>
      </c>
      <c r="I113" s="203">
        <f t="shared" si="13"/>
        <v>950</v>
      </c>
      <c r="J113" s="203">
        <f t="shared" si="13"/>
        <v>1100</v>
      </c>
    </row>
    <row r="114" spans="1:10" ht="26.25" customHeight="1">
      <c r="A114" s="5"/>
      <c r="B114" s="6" t="s">
        <v>255</v>
      </c>
      <c r="C114" s="10"/>
      <c r="D114" s="7" t="s">
        <v>113</v>
      </c>
      <c r="E114" s="7" t="s">
        <v>118</v>
      </c>
      <c r="F114" s="116" t="s">
        <v>205</v>
      </c>
      <c r="G114" s="15"/>
      <c r="H114" s="202">
        <f t="shared" si="13"/>
        <v>1020</v>
      </c>
      <c r="I114" s="204">
        <f t="shared" si="13"/>
        <v>950</v>
      </c>
      <c r="J114" s="204">
        <f t="shared" si="13"/>
        <v>1100</v>
      </c>
    </row>
    <row r="115" spans="1:10" ht="67.5" customHeight="1">
      <c r="A115" s="5"/>
      <c r="B115" s="129" t="s">
        <v>258</v>
      </c>
      <c r="C115" s="1"/>
      <c r="D115" s="2" t="s">
        <v>113</v>
      </c>
      <c r="E115" s="2" t="s">
        <v>118</v>
      </c>
      <c r="F115" s="115" t="s">
        <v>204</v>
      </c>
      <c r="G115" s="15"/>
      <c r="H115" s="186">
        <f t="shared" si="13"/>
        <v>1020</v>
      </c>
      <c r="I115" s="197">
        <f t="shared" si="13"/>
        <v>950</v>
      </c>
      <c r="J115" s="197">
        <f t="shared" si="13"/>
        <v>1100</v>
      </c>
    </row>
    <row r="116" spans="1:10" ht="52.5">
      <c r="A116" s="5"/>
      <c r="B116" s="124" t="s">
        <v>259</v>
      </c>
      <c r="C116" s="1"/>
      <c r="D116" s="2" t="s">
        <v>113</v>
      </c>
      <c r="E116" s="2" t="s">
        <v>118</v>
      </c>
      <c r="F116" s="115" t="s">
        <v>203</v>
      </c>
      <c r="G116" s="15"/>
      <c r="H116" s="186">
        <f t="shared" si="13"/>
        <v>1020</v>
      </c>
      <c r="I116" s="197">
        <f t="shared" si="13"/>
        <v>950</v>
      </c>
      <c r="J116" s="197">
        <f t="shared" si="13"/>
        <v>1100</v>
      </c>
    </row>
    <row r="117" spans="1:10" ht="39">
      <c r="A117" s="5"/>
      <c r="B117" s="8" t="s">
        <v>26</v>
      </c>
      <c r="C117" s="1"/>
      <c r="D117" s="2" t="s">
        <v>113</v>
      </c>
      <c r="E117" s="2" t="s">
        <v>118</v>
      </c>
      <c r="F117" s="115" t="s">
        <v>203</v>
      </c>
      <c r="G117" s="15">
        <v>200</v>
      </c>
      <c r="H117" s="186">
        <f t="shared" si="13"/>
        <v>1020</v>
      </c>
      <c r="I117" s="197">
        <f t="shared" si="13"/>
        <v>950</v>
      </c>
      <c r="J117" s="197">
        <f t="shared" si="13"/>
        <v>1100</v>
      </c>
    </row>
    <row r="118" spans="1:12" ht="26.25">
      <c r="A118" s="5"/>
      <c r="B118" s="8" t="s">
        <v>32</v>
      </c>
      <c r="C118" s="1"/>
      <c r="D118" s="2" t="s">
        <v>113</v>
      </c>
      <c r="E118" s="2" t="s">
        <v>118</v>
      </c>
      <c r="F118" s="115" t="s">
        <v>203</v>
      </c>
      <c r="G118" s="15">
        <v>240</v>
      </c>
      <c r="H118" s="186">
        <v>1020</v>
      </c>
      <c r="I118" s="200">
        <v>950</v>
      </c>
      <c r="J118" s="192">
        <v>1100</v>
      </c>
      <c r="L118">
        <v>-75000</v>
      </c>
    </row>
    <row r="119" spans="1:10" ht="54" customHeight="1">
      <c r="A119" s="5"/>
      <c r="B119" s="125" t="s">
        <v>162</v>
      </c>
      <c r="C119" s="126"/>
      <c r="D119" s="127" t="s">
        <v>113</v>
      </c>
      <c r="E119" s="127" t="s">
        <v>161</v>
      </c>
      <c r="F119" s="127"/>
      <c r="G119" s="128"/>
      <c r="H119" s="206">
        <f>H120+H124</f>
        <v>900.3856800000001</v>
      </c>
      <c r="I119" s="207">
        <f aca="true" t="shared" si="14" ref="H119:J122">I120</f>
        <v>850</v>
      </c>
      <c r="J119" s="207">
        <f t="shared" si="14"/>
        <v>850</v>
      </c>
    </row>
    <row r="120" spans="1:10" ht="33" customHeight="1">
      <c r="A120" s="5"/>
      <c r="B120" s="130" t="s">
        <v>206</v>
      </c>
      <c r="C120" s="1"/>
      <c r="D120" s="7" t="s">
        <v>113</v>
      </c>
      <c r="E120" s="7" t="s">
        <v>161</v>
      </c>
      <c r="F120" s="116" t="s">
        <v>208</v>
      </c>
      <c r="G120" s="11"/>
      <c r="H120" s="202">
        <f t="shared" si="14"/>
        <v>196.7</v>
      </c>
      <c r="I120" s="204">
        <f t="shared" si="14"/>
        <v>850</v>
      </c>
      <c r="J120" s="204">
        <f t="shared" si="14"/>
        <v>850</v>
      </c>
    </row>
    <row r="121" spans="1:10" ht="26.25">
      <c r="A121" s="16"/>
      <c r="B121" s="8" t="s">
        <v>64</v>
      </c>
      <c r="C121" s="1"/>
      <c r="D121" s="2" t="s">
        <v>113</v>
      </c>
      <c r="E121" s="2" t="s">
        <v>161</v>
      </c>
      <c r="F121" s="115" t="s">
        <v>207</v>
      </c>
      <c r="G121" s="2"/>
      <c r="H121" s="186">
        <f t="shared" si="14"/>
        <v>196.7</v>
      </c>
      <c r="I121" s="197">
        <f t="shared" si="14"/>
        <v>850</v>
      </c>
      <c r="J121" s="197">
        <f t="shared" si="14"/>
        <v>850</v>
      </c>
    </row>
    <row r="122" spans="1:10" ht="39">
      <c r="A122" s="16"/>
      <c r="B122" s="8" t="s">
        <v>26</v>
      </c>
      <c r="C122" s="1"/>
      <c r="D122" s="2" t="s">
        <v>113</v>
      </c>
      <c r="E122" s="2" t="s">
        <v>161</v>
      </c>
      <c r="F122" s="115" t="s">
        <v>207</v>
      </c>
      <c r="G122" s="2">
        <v>200</v>
      </c>
      <c r="H122" s="186">
        <f t="shared" si="14"/>
        <v>196.7</v>
      </c>
      <c r="I122" s="197">
        <f t="shared" si="14"/>
        <v>850</v>
      </c>
      <c r="J122" s="197">
        <f t="shared" si="14"/>
        <v>850</v>
      </c>
    </row>
    <row r="123" spans="1:12" ht="26.25">
      <c r="A123" s="5"/>
      <c r="B123" s="8" t="s">
        <v>32</v>
      </c>
      <c r="C123" s="1"/>
      <c r="D123" s="2" t="s">
        <v>113</v>
      </c>
      <c r="E123" s="2" t="s">
        <v>161</v>
      </c>
      <c r="F123" s="115" t="s">
        <v>207</v>
      </c>
      <c r="G123" s="2">
        <v>240</v>
      </c>
      <c r="H123" s="186">
        <v>196.7</v>
      </c>
      <c r="I123" s="200">
        <v>850</v>
      </c>
      <c r="J123" s="192">
        <v>850</v>
      </c>
      <c r="L123">
        <v>-826300</v>
      </c>
    </row>
    <row r="124" spans="1:10" ht="96" customHeight="1">
      <c r="A124" s="5"/>
      <c r="B124" s="32" t="s">
        <v>305</v>
      </c>
      <c r="C124" s="1"/>
      <c r="D124" s="7" t="s">
        <v>113</v>
      </c>
      <c r="E124" s="7" t="s">
        <v>161</v>
      </c>
      <c r="F124" s="72" t="s">
        <v>288</v>
      </c>
      <c r="G124" s="145"/>
      <c r="H124" s="202">
        <f aca="true" t="shared" si="15" ref="H124:J128">H125</f>
        <v>703.68568</v>
      </c>
      <c r="I124" s="203">
        <f t="shared" si="15"/>
        <v>0</v>
      </c>
      <c r="J124" s="203">
        <f t="shared" si="15"/>
        <v>0</v>
      </c>
    </row>
    <row r="125" spans="1:10" ht="15">
      <c r="A125" s="5"/>
      <c r="B125" s="32" t="s">
        <v>255</v>
      </c>
      <c r="C125" s="10"/>
      <c r="D125" s="7" t="s">
        <v>113</v>
      </c>
      <c r="E125" s="7" t="s">
        <v>161</v>
      </c>
      <c r="F125" s="72" t="s">
        <v>289</v>
      </c>
      <c r="G125" s="145"/>
      <c r="H125" s="202">
        <f t="shared" si="15"/>
        <v>703.68568</v>
      </c>
      <c r="I125" s="203">
        <f t="shared" si="15"/>
        <v>0</v>
      </c>
      <c r="J125" s="203">
        <f t="shared" si="15"/>
        <v>0</v>
      </c>
    </row>
    <row r="126" spans="1:10" ht="39.75">
      <c r="A126" s="5"/>
      <c r="B126" s="28" t="s">
        <v>282</v>
      </c>
      <c r="C126" s="1"/>
      <c r="D126" s="2" t="s">
        <v>113</v>
      </c>
      <c r="E126" s="2" t="s">
        <v>161</v>
      </c>
      <c r="F126" s="115" t="s">
        <v>290</v>
      </c>
      <c r="G126" s="18"/>
      <c r="H126" s="186">
        <f t="shared" si="15"/>
        <v>703.68568</v>
      </c>
      <c r="I126" s="187">
        <f t="shared" si="15"/>
        <v>0</v>
      </c>
      <c r="J126" s="187">
        <f t="shared" si="15"/>
        <v>0</v>
      </c>
    </row>
    <row r="127" spans="1:10" ht="105.75">
      <c r="A127" s="5"/>
      <c r="B127" s="159" t="s">
        <v>292</v>
      </c>
      <c r="C127" s="1"/>
      <c r="D127" s="2" t="s">
        <v>113</v>
      </c>
      <c r="E127" s="2" t="s">
        <v>161</v>
      </c>
      <c r="F127" s="115" t="s">
        <v>291</v>
      </c>
      <c r="G127" s="18"/>
      <c r="H127" s="186">
        <f t="shared" si="15"/>
        <v>703.68568</v>
      </c>
      <c r="I127" s="187">
        <f t="shared" si="15"/>
        <v>0</v>
      </c>
      <c r="J127" s="187">
        <f t="shared" si="15"/>
        <v>0</v>
      </c>
    </row>
    <row r="128" spans="1:10" ht="39.75">
      <c r="A128" s="5"/>
      <c r="B128" s="28" t="s">
        <v>26</v>
      </c>
      <c r="C128" s="1"/>
      <c r="D128" s="2" t="s">
        <v>113</v>
      </c>
      <c r="E128" s="2" t="s">
        <v>161</v>
      </c>
      <c r="F128" s="115" t="s">
        <v>291</v>
      </c>
      <c r="G128" s="18" t="s">
        <v>126</v>
      </c>
      <c r="H128" s="186">
        <f t="shared" si="15"/>
        <v>703.68568</v>
      </c>
      <c r="I128" s="187">
        <f t="shared" si="15"/>
        <v>0</v>
      </c>
      <c r="J128" s="187">
        <f t="shared" si="15"/>
        <v>0</v>
      </c>
    </row>
    <row r="129" spans="1:14" ht="27">
      <c r="A129" s="5"/>
      <c r="B129" s="28" t="s">
        <v>27</v>
      </c>
      <c r="C129" s="1"/>
      <c r="D129" s="2" t="s">
        <v>113</v>
      </c>
      <c r="E129" s="2" t="s">
        <v>161</v>
      </c>
      <c r="F129" s="115" t="s">
        <v>291</v>
      </c>
      <c r="G129" s="18" t="s">
        <v>123</v>
      </c>
      <c r="H129" s="186">
        <v>703.68568</v>
      </c>
      <c r="I129" s="187">
        <v>0</v>
      </c>
      <c r="J129" s="187">
        <v>0</v>
      </c>
      <c r="L129" s="246"/>
      <c r="N129" s="257"/>
    </row>
    <row r="130" spans="1:10" ht="39">
      <c r="A130" s="131"/>
      <c r="B130" s="125" t="s">
        <v>65</v>
      </c>
      <c r="C130" s="126"/>
      <c r="D130" s="127" t="s">
        <v>113</v>
      </c>
      <c r="E130" s="127">
        <v>14</v>
      </c>
      <c r="F130" s="109"/>
      <c r="G130" s="109"/>
      <c r="H130" s="206">
        <f>H131</f>
        <v>1177.762</v>
      </c>
      <c r="I130" s="207">
        <f>I131</f>
        <v>1409.02</v>
      </c>
      <c r="J130" s="207">
        <f>J131</f>
        <v>1509.52</v>
      </c>
    </row>
    <row r="131" spans="1:10" ht="15">
      <c r="A131" s="132"/>
      <c r="B131" s="155" t="s">
        <v>255</v>
      </c>
      <c r="C131" s="156"/>
      <c r="D131" s="116" t="s">
        <v>113</v>
      </c>
      <c r="E131" s="116" t="s">
        <v>309</v>
      </c>
      <c r="F131" s="116" t="s">
        <v>205</v>
      </c>
      <c r="G131" s="115"/>
      <c r="H131" s="202">
        <f>H132+H136+H140</f>
        <v>1177.762</v>
      </c>
      <c r="I131" s="208">
        <f>I132+I136+I140</f>
        <v>1409.02</v>
      </c>
      <c r="J131" s="208">
        <f>J132+J136+J140</f>
        <v>1509.52</v>
      </c>
    </row>
    <row r="132" spans="1:10" ht="69">
      <c r="A132" s="132"/>
      <c r="B132" s="130" t="s">
        <v>377</v>
      </c>
      <c r="C132" s="10"/>
      <c r="D132" s="7" t="s">
        <v>113</v>
      </c>
      <c r="E132" s="7">
        <v>14</v>
      </c>
      <c r="F132" s="116" t="s">
        <v>210</v>
      </c>
      <c r="G132" s="7"/>
      <c r="H132" s="202">
        <f aca="true" t="shared" si="16" ref="H132:J134">H133</f>
        <v>0</v>
      </c>
      <c r="I132" s="204">
        <f t="shared" si="16"/>
        <v>5.5</v>
      </c>
      <c r="J132" s="204">
        <f t="shared" si="16"/>
        <v>6</v>
      </c>
    </row>
    <row r="133" spans="1:10" ht="26.25">
      <c r="A133" s="132"/>
      <c r="B133" s="8" t="s">
        <v>67</v>
      </c>
      <c r="C133" s="10"/>
      <c r="D133" s="2" t="s">
        <v>113</v>
      </c>
      <c r="E133" s="2">
        <v>14</v>
      </c>
      <c r="F133" s="115" t="s">
        <v>209</v>
      </c>
      <c r="G133" s="2"/>
      <c r="H133" s="186">
        <f t="shared" si="16"/>
        <v>0</v>
      </c>
      <c r="I133" s="197">
        <f t="shared" si="16"/>
        <v>5.5</v>
      </c>
      <c r="J133" s="197">
        <f t="shared" si="16"/>
        <v>6</v>
      </c>
    </row>
    <row r="134" spans="1:10" ht="39">
      <c r="A134" s="132"/>
      <c r="B134" s="8" t="s">
        <v>26</v>
      </c>
      <c r="C134" s="10"/>
      <c r="D134" s="2" t="s">
        <v>113</v>
      </c>
      <c r="E134" s="2">
        <v>14</v>
      </c>
      <c r="F134" s="115" t="s">
        <v>209</v>
      </c>
      <c r="G134" s="2">
        <v>200</v>
      </c>
      <c r="H134" s="186">
        <f t="shared" si="16"/>
        <v>0</v>
      </c>
      <c r="I134" s="197">
        <f t="shared" si="16"/>
        <v>5.5</v>
      </c>
      <c r="J134" s="197">
        <f t="shared" si="16"/>
        <v>6</v>
      </c>
    </row>
    <row r="135" spans="1:12" ht="26.25">
      <c r="A135" s="132"/>
      <c r="B135" s="8" t="s">
        <v>27</v>
      </c>
      <c r="C135" s="10"/>
      <c r="D135" s="2" t="s">
        <v>113</v>
      </c>
      <c r="E135" s="2">
        <v>14</v>
      </c>
      <c r="F135" s="115" t="s">
        <v>209</v>
      </c>
      <c r="G135" s="2">
        <v>240</v>
      </c>
      <c r="H135" s="186">
        <v>0</v>
      </c>
      <c r="I135" s="211">
        <v>5.5</v>
      </c>
      <c r="J135" s="210">
        <v>6</v>
      </c>
      <c r="L135">
        <v>-5000</v>
      </c>
    </row>
    <row r="136" spans="1:10" ht="54.75">
      <c r="A136" s="5"/>
      <c r="B136" s="130" t="s">
        <v>260</v>
      </c>
      <c r="C136" s="10"/>
      <c r="D136" s="7" t="s">
        <v>113</v>
      </c>
      <c r="E136" s="7">
        <v>14</v>
      </c>
      <c r="F136" s="116" t="s">
        <v>212</v>
      </c>
      <c r="G136" s="7"/>
      <c r="H136" s="202">
        <f aca="true" t="shared" si="17" ref="H136:J138">H137</f>
        <v>1174.242</v>
      </c>
      <c r="I136" s="204">
        <f t="shared" si="17"/>
        <v>1400</v>
      </c>
      <c r="J136" s="204">
        <f t="shared" si="17"/>
        <v>1500</v>
      </c>
    </row>
    <row r="137" spans="1:10" ht="26.25">
      <c r="A137" s="5"/>
      <c r="B137" s="8" t="s">
        <v>66</v>
      </c>
      <c r="C137" s="10"/>
      <c r="D137" s="2" t="s">
        <v>113</v>
      </c>
      <c r="E137" s="2">
        <v>14</v>
      </c>
      <c r="F137" s="115" t="s">
        <v>211</v>
      </c>
      <c r="G137" s="7"/>
      <c r="H137" s="186">
        <f t="shared" si="17"/>
        <v>1174.242</v>
      </c>
      <c r="I137" s="197">
        <f t="shared" si="17"/>
        <v>1400</v>
      </c>
      <c r="J137" s="197">
        <f t="shared" si="17"/>
        <v>1500</v>
      </c>
    </row>
    <row r="138" spans="1:10" ht="39">
      <c r="A138" s="5"/>
      <c r="B138" s="8" t="s">
        <v>26</v>
      </c>
      <c r="C138" s="10"/>
      <c r="D138" s="2" t="s">
        <v>113</v>
      </c>
      <c r="E138" s="2">
        <v>14</v>
      </c>
      <c r="F138" s="115" t="s">
        <v>211</v>
      </c>
      <c r="G138" s="2">
        <v>200</v>
      </c>
      <c r="H138" s="186">
        <f t="shared" si="17"/>
        <v>1174.242</v>
      </c>
      <c r="I138" s="197">
        <f t="shared" si="17"/>
        <v>1400</v>
      </c>
      <c r="J138" s="197">
        <f t="shared" si="17"/>
        <v>1500</v>
      </c>
    </row>
    <row r="139" spans="1:10" ht="26.25">
      <c r="A139" s="5"/>
      <c r="B139" s="8" t="s">
        <v>32</v>
      </c>
      <c r="C139" s="10"/>
      <c r="D139" s="2" t="s">
        <v>113</v>
      </c>
      <c r="E139" s="2">
        <v>14</v>
      </c>
      <c r="F139" s="115" t="s">
        <v>211</v>
      </c>
      <c r="G139" s="2">
        <v>240</v>
      </c>
      <c r="H139" s="186">
        <v>1174.242</v>
      </c>
      <c r="I139" s="211">
        <v>1400</v>
      </c>
      <c r="J139" s="210">
        <v>1500</v>
      </c>
    </row>
    <row r="140" spans="1:10" ht="78.75">
      <c r="A140" s="5"/>
      <c r="B140" s="6" t="s">
        <v>156</v>
      </c>
      <c r="C140" s="10"/>
      <c r="D140" s="7" t="s">
        <v>113</v>
      </c>
      <c r="E140" s="7">
        <v>14</v>
      </c>
      <c r="F140" s="7" t="s">
        <v>157</v>
      </c>
      <c r="G140" s="7"/>
      <c r="H140" s="202">
        <f aca="true" t="shared" si="18" ref="H140:J141">H141</f>
        <v>3.52</v>
      </c>
      <c r="I140" s="204">
        <f t="shared" si="18"/>
        <v>3.52</v>
      </c>
      <c r="J140" s="204">
        <f t="shared" si="18"/>
        <v>3.52</v>
      </c>
    </row>
    <row r="141" spans="1:10" ht="39">
      <c r="A141" s="5"/>
      <c r="B141" s="8" t="s">
        <v>26</v>
      </c>
      <c r="C141" s="10"/>
      <c r="D141" s="2" t="s">
        <v>113</v>
      </c>
      <c r="E141" s="2">
        <v>14</v>
      </c>
      <c r="F141" s="2" t="s">
        <v>157</v>
      </c>
      <c r="G141" s="2" t="s">
        <v>126</v>
      </c>
      <c r="H141" s="186">
        <f t="shared" si="18"/>
        <v>3.52</v>
      </c>
      <c r="I141" s="197">
        <f t="shared" si="18"/>
        <v>3.52</v>
      </c>
      <c r="J141" s="197">
        <f t="shared" si="18"/>
        <v>3.52</v>
      </c>
    </row>
    <row r="142" spans="1:10" ht="26.25">
      <c r="A142" s="5"/>
      <c r="B142" s="8" t="s">
        <v>27</v>
      </c>
      <c r="C142" s="10"/>
      <c r="D142" s="2" t="s">
        <v>113</v>
      </c>
      <c r="E142" s="2">
        <v>14</v>
      </c>
      <c r="F142" s="2" t="s">
        <v>157</v>
      </c>
      <c r="G142" s="2" t="s">
        <v>123</v>
      </c>
      <c r="H142" s="186">
        <v>3.52</v>
      </c>
      <c r="I142" s="197">
        <v>3.52</v>
      </c>
      <c r="J142" s="197">
        <v>3.52</v>
      </c>
    </row>
    <row r="143" spans="1:10" ht="15">
      <c r="A143" s="51"/>
      <c r="B143" s="52" t="s">
        <v>68</v>
      </c>
      <c r="C143" s="53"/>
      <c r="D143" s="43" t="s">
        <v>114</v>
      </c>
      <c r="E143" s="43" t="s">
        <v>117</v>
      </c>
      <c r="F143" s="43" t="s">
        <v>13</v>
      </c>
      <c r="G143" s="43"/>
      <c r="H143" s="184">
        <f>H144+H172+H181</f>
        <v>21894.762489999997</v>
      </c>
      <c r="I143" s="184">
        <f>I144+I172+I181</f>
        <v>22326.2</v>
      </c>
      <c r="J143" s="184">
        <f>J144+J172+J181</f>
        <v>28681.016770000002</v>
      </c>
    </row>
    <row r="144" spans="1:10" ht="15">
      <c r="A144" s="44"/>
      <c r="B144" s="45" t="s">
        <v>69</v>
      </c>
      <c r="C144" s="48"/>
      <c r="D144" s="47" t="s">
        <v>114</v>
      </c>
      <c r="E144" s="47" t="s">
        <v>118</v>
      </c>
      <c r="F144" s="47"/>
      <c r="G144" s="47"/>
      <c r="H144" s="195">
        <f>H145+H166</f>
        <v>18846.54154</v>
      </c>
      <c r="I144" s="196">
        <f>I145</f>
        <v>13916.2</v>
      </c>
      <c r="J144" s="196">
        <f>J145</f>
        <v>26571.016770000002</v>
      </c>
    </row>
    <row r="145" spans="1:10" ht="66">
      <c r="A145" s="5"/>
      <c r="B145" s="6" t="s">
        <v>171</v>
      </c>
      <c r="C145" s="10"/>
      <c r="D145" s="7" t="s">
        <v>114</v>
      </c>
      <c r="E145" s="7" t="s">
        <v>118</v>
      </c>
      <c r="F145" s="117" t="s">
        <v>70</v>
      </c>
      <c r="G145" s="7"/>
      <c r="H145" s="202">
        <f>H146+H161</f>
        <v>18666.79122</v>
      </c>
      <c r="I145" s="204">
        <f>I146+I161</f>
        <v>13916.2</v>
      </c>
      <c r="J145" s="204">
        <f>J146+J161</f>
        <v>26571.016770000002</v>
      </c>
    </row>
    <row r="146" spans="1:10" ht="27" customHeight="1">
      <c r="A146" s="5"/>
      <c r="B146" s="6" t="s">
        <v>255</v>
      </c>
      <c r="C146" s="10"/>
      <c r="D146" s="7" t="s">
        <v>114</v>
      </c>
      <c r="E146" s="7" t="s">
        <v>118</v>
      </c>
      <c r="F146" s="116" t="s">
        <v>215</v>
      </c>
      <c r="G146" s="7"/>
      <c r="H146" s="202">
        <f>H147+H157</f>
        <v>18666.79122</v>
      </c>
      <c r="I146" s="204">
        <f>I147+I157</f>
        <v>13916.2</v>
      </c>
      <c r="J146" s="204">
        <f>J147+J157</f>
        <v>10026.06357</v>
      </c>
    </row>
    <row r="147" spans="1:10" ht="165">
      <c r="A147" s="5"/>
      <c r="B147" s="130" t="s">
        <v>261</v>
      </c>
      <c r="C147" s="1"/>
      <c r="D147" s="7" t="s">
        <v>114</v>
      </c>
      <c r="E147" s="7" t="s">
        <v>118</v>
      </c>
      <c r="F147" s="116" t="s">
        <v>214</v>
      </c>
      <c r="G147" s="7"/>
      <c r="H147" s="202">
        <f>H148+H153+H156</f>
        <v>18606.40722</v>
      </c>
      <c r="I147" s="204">
        <f>I148+I151+I154</f>
        <v>13266.2</v>
      </c>
      <c r="J147" s="204">
        <f>J148+J151+J154</f>
        <v>9326.06357</v>
      </c>
    </row>
    <row r="148" spans="1:10" ht="45" customHeight="1">
      <c r="A148" s="5"/>
      <c r="B148" s="8" t="s">
        <v>227</v>
      </c>
      <c r="C148" s="1"/>
      <c r="D148" s="2" t="s">
        <v>114</v>
      </c>
      <c r="E148" s="2" t="s">
        <v>118</v>
      </c>
      <c r="F148" s="115" t="s">
        <v>213</v>
      </c>
      <c r="G148" s="2"/>
      <c r="H148" s="186">
        <f aca="true" t="shared" si="19" ref="H148:J149">H149</f>
        <v>7530.79722</v>
      </c>
      <c r="I148" s="197">
        <f t="shared" si="19"/>
        <v>1566.2</v>
      </c>
      <c r="J148" s="197">
        <f t="shared" si="19"/>
        <v>1624.1</v>
      </c>
    </row>
    <row r="149" spans="1:10" ht="39">
      <c r="A149" s="5"/>
      <c r="B149" s="8" t="s">
        <v>26</v>
      </c>
      <c r="C149" s="1"/>
      <c r="D149" s="2" t="s">
        <v>114</v>
      </c>
      <c r="E149" s="2" t="s">
        <v>118</v>
      </c>
      <c r="F149" s="115" t="s">
        <v>213</v>
      </c>
      <c r="G149" s="2">
        <v>200</v>
      </c>
      <c r="H149" s="186">
        <f t="shared" si="19"/>
        <v>7530.79722</v>
      </c>
      <c r="I149" s="197">
        <f t="shared" si="19"/>
        <v>1566.2</v>
      </c>
      <c r="J149" s="197">
        <f t="shared" si="19"/>
        <v>1624.1</v>
      </c>
    </row>
    <row r="150" spans="1:12" ht="26.25">
      <c r="A150" s="5"/>
      <c r="B150" s="8" t="s">
        <v>32</v>
      </c>
      <c r="C150" s="10"/>
      <c r="D150" s="2" t="s">
        <v>114</v>
      </c>
      <c r="E150" s="2" t="s">
        <v>118</v>
      </c>
      <c r="F150" s="115" t="s">
        <v>213</v>
      </c>
      <c r="G150" s="2">
        <v>240</v>
      </c>
      <c r="H150" s="186">
        <v>7530.79722</v>
      </c>
      <c r="I150" s="209">
        <v>1566.2</v>
      </c>
      <c r="J150" s="210">
        <v>1624.1</v>
      </c>
      <c r="L150">
        <v>-7855219.78</v>
      </c>
    </row>
    <row r="151" spans="1:10" ht="80.25" customHeight="1">
      <c r="A151" s="5"/>
      <c r="B151" s="8" t="s">
        <v>228</v>
      </c>
      <c r="C151" s="10"/>
      <c r="D151" s="2" t="s">
        <v>114</v>
      </c>
      <c r="E151" s="2" t="s">
        <v>118</v>
      </c>
      <c r="F151" s="115" t="s">
        <v>229</v>
      </c>
      <c r="G151" s="2"/>
      <c r="H151" s="186">
        <f aca="true" t="shared" si="20" ref="H151:J152">H152</f>
        <v>9717.5</v>
      </c>
      <c r="I151" s="211">
        <f t="shared" si="20"/>
        <v>10417.5</v>
      </c>
      <c r="J151" s="188">
        <f t="shared" si="20"/>
        <v>7001.96357</v>
      </c>
    </row>
    <row r="152" spans="1:10" ht="39">
      <c r="A152" s="5"/>
      <c r="B152" s="8" t="s">
        <v>26</v>
      </c>
      <c r="C152" s="10"/>
      <c r="D152" s="2" t="s">
        <v>114</v>
      </c>
      <c r="E152" s="2" t="s">
        <v>118</v>
      </c>
      <c r="F152" s="115" t="s">
        <v>229</v>
      </c>
      <c r="G152" s="2" t="s">
        <v>126</v>
      </c>
      <c r="H152" s="186">
        <f t="shared" si="20"/>
        <v>9717.5</v>
      </c>
      <c r="I152" s="211">
        <f t="shared" si="20"/>
        <v>10417.5</v>
      </c>
      <c r="J152" s="188">
        <f t="shared" si="20"/>
        <v>7001.96357</v>
      </c>
    </row>
    <row r="153" spans="1:13" ht="26.25">
      <c r="A153" s="5"/>
      <c r="B153" s="8" t="s">
        <v>32</v>
      </c>
      <c r="C153" s="10"/>
      <c r="D153" s="2" t="s">
        <v>114</v>
      </c>
      <c r="E153" s="2" t="s">
        <v>118</v>
      </c>
      <c r="F153" s="115" t="s">
        <v>229</v>
      </c>
      <c r="G153" s="2" t="s">
        <v>123</v>
      </c>
      <c r="H153" s="209">
        <v>9717.5</v>
      </c>
      <c r="I153" s="211">
        <v>10417.5</v>
      </c>
      <c r="J153" s="188">
        <v>7001.96357</v>
      </c>
      <c r="M153">
        <v>-582.5</v>
      </c>
    </row>
    <row r="154" spans="1:10" ht="45" customHeight="1">
      <c r="A154" s="5"/>
      <c r="B154" s="8" t="s">
        <v>230</v>
      </c>
      <c r="C154" s="10"/>
      <c r="D154" s="2" t="s">
        <v>114</v>
      </c>
      <c r="E154" s="2" t="s">
        <v>118</v>
      </c>
      <c r="F154" s="115" t="s">
        <v>231</v>
      </c>
      <c r="G154" s="2"/>
      <c r="H154" s="209">
        <f>H155</f>
        <v>1358.11</v>
      </c>
      <c r="I154" s="211">
        <f aca="true" t="shared" si="21" ref="H154:J155">I155</f>
        <v>1282.5</v>
      </c>
      <c r="J154" s="188">
        <f t="shared" si="21"/>
        <v>700</v>
      </c>
    </row>
    <row r="155" spans="1:10" ht="39">
      <c r="A155" s="5"/>
      <c r="B155" s="8" t="s">
        <v>26</v>
      </c>
      <c r="C155" s="10"/>
      <c r="D155" s="2" t="s">
        <v>114</v>
      </c>
      <c r="E155" s="2" t="s">
        <v>118</v>
      </c>
      <c r="F155" s="115" t="s">
        <v>231</v>
      </c>
      <c r="G155" s="2" t="s">
        <v>126</v>
      </c>
      <c r="H155" s="186">
        <f t="shared" si="21"/>
        <v>1358.11</v>
      </c>
      <c r="I155" s="211">
        <f t="shared" si="21"/>
        <v>1282.5</v>
      </c>
      <c r="J155" s="188">
        <f t="shared" si="21"/>
        <v>700</v>
      </c>
    </row>
    <row r="156" spans="1:10" ht="26.25">
      <c r="A156" s="5"/>
      <c r="B156" s="8" t="s">
        <v>32</v>
      </c>
      <c r="C156" s="10"/>
      <c r="D156" s="2" t="s">
        <v>114</v>
      </c>
      <c r="E156" s="2" t="s">
        <v>118</v>
      </c>
      <c r="F156" s="115" t="s">
        <v>231</v>
      </c>
      <c r="G156" s="2" t="s">
        <v>123</v>
      </c>
      <c r="H156" s="186">
        <v>1358.11</v>
      </c>
      <c r="I156" s="211">
        <v>1282.5</v>
      </c>
      <c r="J156" s="188">
        <v>700</v>
      </c>
    </row>
    <row r="157" spans="1:10" ht="41.25">
      <c r="A157" s="5"/>
      <c r="B157" s="129" t="s">
        <v>250</v>
      </c>
      <c r="C157" s="10"/>
      <c r="D157" s="7" t="s">
        <v>114</v>
      </c>
      <c r="E157" s="7" t="s">
        <v>118</v>
      </c>
      <c r="F157" s="116" t="s">
        <v>217</v>
      </c>
      <c r="G157" s="7"/>
      <c r="H157" s="202">
        <f aca="true" t="shared" si="22" ref="H157:J159">H158</f>
        <v>60.384</v>
      </c>
      <c r="I157" s="208">
        <f t="shared" si="22"/>
        <v>650</v>
      </c>
      <c r="J157" s="208">
        <f t="shared" si="22"/>
        <v>700</v>
      </c>
    </row>
    <row r="158" spans="1:10" ht="39">
      <c r="A158" s="5"/>
      <c r="B158" s="8" t="s">
        <v>71</v>
      </c>
      <c r="C158" s="10"/>
      <c r="D158" s="2" t="s">
        <v>114</v>
      </c>
      <c r="E158" s="2" t="s">
        <v>118</v>
      </c>
      <c r="F158" s="115" t="s">
        <v>216</v>
      </c>
      <c r="G158" s="2"/>
      <c r="H158" s="186">
        <f t="shared" si="22"/>
        <v>60.384</v>
      </c>
      <c r="I158" s="187">
        <f t="shared" si="22"/>
        <v>650</v>
      </c>
      <c r="J158" s="187">
        <f t="shared" si="22"/>
        <v>700</v>
      </c>
    </row>
    <row r="159" spans="1:10" ht="39">
      <c r="A159" s="5"/>
      <c r="B159" s="8" t="s">
        <v>26</v>
      </c>
      <c r="C159" s="10"/>
      <c r="D159" s="2" t="s">
        <v>114</v>
      </c>
      <c r="E159" s="2" t="s">
        <v>118</v>
      </c>
      <c r="F159" s="115" t="s">
        <v>216</v>
      </c>
      <c r="G159" s="2">
        <v>200</v>
      </c>
      <c r="H159" s="186">
        <f t="shared" si="22"/>
        <v>60.384</v>
      </c>
      <c r="I159" s="187">
        <f t="shared" si="22"/>
        <v>650</v>
      </c>
      <c r="J159" s="187">
        <f t="shared" si="22"/>
        <v>700</v>
      </c>
    </row>
    <row r="160" spans="1:12" ht="26.25">
      <c r="A160" s="5"/>
      <c r="B160" s="8" t="s">
        <v>32</v>
      </c>
      <c r="C160" s="10"/>
      <c r="D160" s="2" t="s">
        <v>114</v>
      </c>
      <c r="E160" s="2" t="s">
        <v>118</v>
      </c>
      <c r="F160" s="115" t="s">
        <v>216</v>
      </c>
      <c r="G160" s="2">
        <v>240</v>
      </c>
      <c r="H160" s="186">
        <v>60.384</v>
      </c>
      <c r="I160" s="209">
        <v>650</v>
      </c>
      <c r="J160" s="210">
        <v>700</v>
      </c>
      <c r="L160">
        <v>-3040116</v>
      </c>
    </row>
    <row r="161" spans="1:10" ht="26.25">
      <c r="A161" s="5"/>
      <c r="B161" s="6" t="s">
        <v>262</v>
      </c>
      <c r="C161" s="10"/>
      <c r="D161" s="7" t="s">
        <v>114</v>
      </c>
      <c r="E161" s="7" t="s">
        <v>118</v>
      </c>
      <c r="F161" s="116" t="s">
        <v>359</v>
      </c>
      <c r="G161" s="7"/>
      <c r="H161" s="202">
        <f aca="true" t="shared" si="23" ref="H161:J164">H162</f>
        <v>0</v>
      </c>
      <c r="I161" s="255">
        <f t="shared" si="23"/>
        <v>0</v>
      </c>
      <c r="J161" s="261">
        <f t="shared" si="23"/>
        <v>16544.9532</v>
      </c>
    </row>
    <row r="162" spans="1:10" ht="26.25">
      <c r="A162" s="5"/>
      <c r="B162" s="251" t="s">
        <v>360</v>
      </c>
      <c r="C162" s="10"/>
      <c r="D162" s="2" t="s">
        <v>114</v>
      </c>
      <c r="E162" s="2" t="s">
        <v>118</v>
      </c>
      <c r="F162" s="115" t="s">
        <v>361</v>
      </c>
      <c r="G162" s="2"/>
      <c r="H162" s="186">
        <f t="shared" si="23"/>
        <v>0</v>
      </c>
      <c r="I162" s="209">
        <f t="shared" si="23"/>
        <v>0</v>
      </c>
      <c r="J162" s="262">
        <f t="shared" si="23"/>
        <v>16544.9532</v>
      </c>
    </row>
    <row r="163" spans="1:10" ht="39">
      <c r="A163" s="5"/>
      <c r="B163" s="251" t="s">
        <v>362</v>
      </c>
      <c r="C163" s="10"/>
      <c r="D163" s="2" t="s">
        <v>114</v>
      </c>
      <c r="E163" s="2" t="s">
        <v>118</v>
      </c>
      <c r="F163" s="252" t="s">
        <v>363</v>
      </c>
      <c r="G163" s="253"/>
      <c r="H163" s="186">
        <f t="shared" si="23"/>
        <v>0</v>
      </c>
      <c r="I163" s="209">
        <f t="shared" si="23"/>
        <v>0</v>
      </c>
      <c r="J163" s="262">
        <f t="shared" si="23"/>
        <v>16544.9532</v>
      </c>
    </row>
    <row r="164" spans="1:10" ht="39.75">
      <c r="A164" s="5"/>
      <c r="B164" s="254" t="s">
        <v>26</v>
      </c>
      <c r="C164" s="10"/>
      <c r="D164" s="2" t="s">
        <v>114</v>
      </c>
      <c r="E164" s="2" t="s">
        <v>118</v>
      </c>
      <c r="F164" s="252" t="s">
        <v>363</v>
      </c>
      <c r="G164" s="22">
        <v>200</v>
      </c>
      <c r="H164" s="186">
        <f t="shared" si="23"/>
        <v>0</v>
      </c>
      <c r="I164" s="209">
        <f t="shared" si="23"/>
        <v>0</v>
      </c>
      <c r="J164" s="262">
        <f t="shared" si="23"/>
        <v>16544.9532</v>
      </c>
    </row>
    <row r="165" spans="1:10" ht="27">
      <c r="A165" s="5"/>
      <c r="B165" s="64" t="s">
        <v>27</v>
      </c>
      <c r="C165" s="10"/>
      <c r="D165" s="2" t="s">
        <v>114</v>
      </c>
      <c r="E165" s="2" t="s">
        <v>118</v>
      </c>
      <c r="F165" s="252" t="s">
        <v>363</v>
      </c>
      <c r="G165" s="22">
        <v>240</v>
      </c>
      <c r="H165" s="186">
        <v>0</v>
      </c>
      <c r="I165" s="209">
        <v>0</v>
      </c>
      <c r="J165" s="262">
        <v>16544.9532</v>
      </c>
    </row>
    <row r="166" spans="1:10" ht="105.75">
      <c r="A166" s="5"/>
      <c r="B166" s="32" t="s">
        <v>305</v>
      </c>
      <c r="C166" s="10"/>
      <c r="D166" s="7" t="s">
        <v>114</v>
      </c>
      <c r="E166" s="7" t="s">
        <v>118</v>
      </c>
      <c r="F166" s="72" t="s">
        <v>288</v>
      </c>
      <c r="G166" s="22"/>
      <c r="H166" s="202">
        <f aca="true" t="shared" si="24" ref="H166:J170">H167</f>
        <v>179.75032</v>
      </c>
      <c r="I166" s="255">
        <f t="shared" si="24"/>
        <v>0</v>
      </c>
      <c r="J166" s="219">
        <f t="shared" si="24"/>
        <v>0</v>
      </c>
    </row>
    <row r="167" spans="1:10" ht="15">
      <c r="A167" s="5"/>
      <c r="B167" s="32" t="s">
        <v>255</v>
      </c>
      <c r="C167" s="10"/>
      <c r="D167" s="7" t="s">
        <v>114</v>
      </c>
      <c r="E167" s="7" t="s">
        <v>118</v>
      </c>
      <c r="F167" s="72" t="s">
        <v>289</v>
      </c>
      <c r="G167" s="145"/>
      <c r="H167" s="202">
        <f t="shared" si="24"/>
        <v>179.75032</v>
      </c>
      <c r="I167" s="255">
        <f t="shared" si="24"/>
        <v>0</v>
      </c>
      <c r="J167" s="219">
        <f t="shared" si="24"/>
        <v>0</v>
      </c>
    </row>
    <row r="168" spans="1:10" ht="39.75">
      <c r="A168" s="5"/>
      <c r="B168" s="28" t="s">
        <v>282</v>
      </c>
      <c r="C168" s="1"/>
      <c r="D168" s="2" t="s">
        <v>114</v>
      </c>
      <c r="E168" s="2" t="s">
        <v>118</v>
      </c>
      <c r="F168" s="115" t="s">
        <v>290</v>
      </c>
      <c r="G168" s="18"/>
      <c r="H168" s="186">
        <f t="shared" si="24"/>
        <v>179.75032</v>
      </c>
      <c r="I168" s="209">
        <f t="shared" si="24"/>
        <v>0</v>
      </c>
      <c r="J168" s="188">
        <f t="shared" si="24"/>
        <v>0</v>
      </c>
    </row>
    <row r="169" spans="1:10" ht="105.75">
      <c r="A169" s="5"/>
      <c r="B169" s="159" t="s">
        <v>292</v>
      </c>
      <c r="C169" s="1"/>
      <c r="D169" s="2" t="s">
        <v>114</v>
      </c>
      <c r="E169" s="2" t="s">
        <v>118</v>
      </c>
      <c r="F169" s="115" t="s">
        <v>291</v>
      </c>
      <c r="G169" s="18"/>
      <c r="H169" s="186">
        <f t="shared" si="24"/>
        <v>179.75032</v>
      </c>
      <c r="I169" s="209">
        <f t="shared" si="24"/>
        <v>0</v>
      </c>
      <c r="J169" s="188">
        <f t="shared" si="24"/>
        <v>0</v>
      </c>
    </row>
    <row r="170" spans="1:10" ht="39.75">
      <c r="A170" s="5"/>
      <c r="B170" s="28" t="s">
        <v>26</v>
      </c>
      <c r="C170" s="1"/>
      <c r="D170" s="2" t="s">
        <v>114</v>
      </c>
      <c r="E170" s="2" t="s">
        <v>118</v>
      </c>
      <c r="F170" s="115" t="s">
        <v>291</v>
      </c>
      <c r="G170" s="18" t="s">
        <v>126</v>
      </c>
      <c r="H170" s="186">
        <f t="shared" si="24"/>
        <v>179.75032</v>
      </c>
      <c r="I170" s="209">
        <f t="shared" si="24"/>
        <v>0</v>
      </c>
      <c r="J170" s="188">
        <f t="shared" si="24"/>
        <v>0</v>
      </c>
    </row>
    <row r="171" spans="1:10" ht="27">
      <c r="A171" s="5"/>
      <c r="B171" s="28" t="s">
        <v>27</v>
      </c>
      <c r="C171" s="1"/>
      <c r="D171" s="2" t="s">
        <v>114</v>
      </c>
      <c r="E171" s="2" t="s">
        <v>118</v>
      </c>
      <c r="F171" s="115" t="s">
        <v>291</v>
      </c>
      <c r="G171" s="18" t="s">
        <v>123</v>
      </c>
      <c r="H171" s="186">
        <v>179.75032</v>
      </c>
      <c r="I171" s="209">
        <v>0</v>
      </c>
      <c r="J171" s="188">
        <v>0</v>
      </c>
    </row>
    <row r="172" spans="1:10" s="100" customFormat="1" ht="77.25" customHeight="1">
      <c r="A172" s="82"/>
      <c r="B172" s="6" t="s">
        <v>172</v>
      </c>
      <c r="C172" s="99"/>
      <c r="D172" s="72" t="s">
        <v>114</v>
      </c>
      <c r="E172" s="72" t="s">
        <v>151</v>
      </c>
      <c r="F172" s="117" t="s">
        <v>152</v>
      </c>
      <c r="G172" s="68"/>
      <c r="H172" s="202">
        <f aca="true" t="shared" si="25" ref="H172:J173">H173</f>
        <v>3012.52095</v>
      </c>
      <c r="I172" s="204">
        <f t="shared" si="25"/>
        <v>8350</v>
      </c>
      <c r="J172" s="204">
        <f t="shared" si="25"/>
        <v>2050</v>
      </c>
    </row>
    <row r="173" spans="1:10" s="100" customFormat="1" ht="33.75" customHeight="1">
      <c r="A173" s="82"/>
      <c r="B173" s="32" t="s">
        <v>255</v>
      </c>
      <c r="C173" s="99"/>
      <c r="D173" s="72" t="s">
        <v>114</v>
      </c>
      <c r="E173" s="72" t="s">
        <v>151</v>
      </c>
      <c r="F173" s="117" t="s">
        <v>263</v>
      </c>
      <c r="G173" s="68"/>
      <c r="H173" s="202">
        <f t="shared" si="25"/>
        <v>3012.52095</v>
      </c>
      <c r="I173" s="204">
        <f t="shared" si="25"/>
        <v>8350</v>
      </c>
      <c r="J173" s="204">
        <f t="shared" si="25"/>
        <v>2050</v>
      </c>
    </row>
    <row r="174" spans="1:10" ht="54.75">
      <c r="A174" s="5"/>
      <c r="B174" s="133" t="s">
        <v>264</v>
      </c>
      <c r="C174" s="10"/>
      <c r="D174" s="7" t="s">
        <v>114</v>
      </c>
      <c r="E174" s="7" t="s">
        <v>151</v>
      </c>
      <c r="F174" s="116" t="s">
        <v>221</v>
      </c>
      <c r="G174" s="2" t="s">
        <v>13</v>
      </c>
      <c r="H174" s="202">
        <f>H175+H178</f>
        <v>3012.52095</v>
      </c>
      <c r="I174" s="204">
        <f>I175+I178</f>
        <v>8350</v>
      </c>
      <c r="J174" s="204">
        <f>J175+J178</f>
        <v>2050</v>
      </c>
    </row>
    <row r="175" spans="1:10" ht="43.5" customHeight="1">
      <c r="A175" s="5"/>
      <c r="B175" s="6" t="s">
        <v>153</v>
      </c>
      <c r="C175" s="10"/>
      <c r="D175" s="7" t="s">
        <v>114</v>
      </c>
      <c r="E175" s="7" t="s">
        <v>151</v>
      </c>
      <c r="F175" s="116" t="s">
        <v>220</v>
      </c>
      <c r="G175" s="2"/>
      <c r="H175" s="202">
        <f aca="true" t="shared" si="26" ref="H175:J176">H176</f>
        <v>50</v>
      </c>
      <c r="I175" s="204">
        <f t="shared" si="26"/>
        <v>50</v>
      </c>
      <c r="J175" s="204">
        <f t="shared" si="26"/>
        <v>50</v>
      </c>
    </row>
    <row r="176" spans="1:10" ht="39">
      <c r="A176" s="5"/>
      <c r="B176" s="8" t="s">
        <v>26</v>
      </c>
      <c r="C176" s="10"/>
      <c r="D176" s="2" t="s">
        <v>114</v>
      </c>
      <c r="E176" s="2" t="s">
        <v>151</v>
      </c>
      <c r="F176" s="115" t="s">
        <v>220</v>
      </c>
      <c r="G176" s="2" t="s">
        <v>126</v>
      </c>
      <c r="H176" s="186">
        <f t="shared" si="26"/>
        <v>50</v>
      </c>
      <c r="I176" s="197">
        <f t="shared" si="26"/>
        <v>50</v>
      </c>
      <c r="J176" s="197">
        <f t="shared" si="26"/>
        <v>50</v>
      </c>
    </row>
    <row r="177" spans="1:10" ht="26.25">
      <c r="A177" s="5"/>
      <c r="B177" s="8" t="s">
        <v>27</v>
      </c>
      <c r="C177" s="10"/>
      <c r="D177" s="2" t="s">
        <v>114</v>
      </c>
      <c r="E177" s="2" t="s">
        <v>151</v>
      </c>
      <c r="F177" s="115" t="s">
        <v>220</v>
      </c>
      <c r="G177" s="2" t="s">
        <v>123</v>
      </c>
      <c r="H177" s="186">
        <v>50</v>
      </c>
      <c r="I177" s="200">
        <v>50</v>
      </c>
      <c r="J177" s="192">
        <v>50</v>
      </c>
    </row>
    <row r="178" spans="1:10" ht="26.25">
      <c r="A178" s="5"/>
      <c r="B178" s="6" t="s">
        <v>154</v>
      </c>
      <c r="C178" s="10"/>
      <c r="D178" s="7" t="s">
        <v>114</v>
      </c>
      <c r="E178" s="7" t="s">
        <v>151</v>
      </c>
      <c r="F178" s="116" t="s">
        <v>251</v>
      </c>
      <c r="G178" s="2"/>
      <c r="H178" s="202">
        <f aca="true" t="shared" si="27" ref="H178:J179">H179</f>
        <v>2962.52095</v>
      </c>
      <c r="I178" s="204">
        <f t="shared" si="27"/>
        <v>8300</v>
      </c>
      <c r="J178" s="204">
        <f t="shared" si="27"/>
        <v>2000</v>
      </c>
    </row>
    <row r="179" spans="1:10" ht="39">
      <c r="A179" s="5"/>
      <c r="B179" s="8" t="s">
        <v>26</v>
      </c>
      <c r="C179" s="10"/>
      <c r="D179" s="2" t="s">
        <v>114</v>
      </c>
      <c r="E179" s="2" t="s">
        <v>151</v>
      </c>
      <c r="F179" s="115" t="s">
        <v>251</v>
      </c>
      <c r="G179" s="2" t="s">
        <v>126</v>
      </c>
      <c r="H179" s="186">
        <f t="shared" si="27"/>
        <v>2962.52095</v>
      </c>
      <c r="I179" s="197">
        <f t="shared" si="27"/>
        <v>8300</v>
      </c>
      <c r="J179" s="197">
        <f t="shared" si="27"/>
        <v>2000</v>
      </c>
    </row>
    <row r="180" spans="1:12" ht="26.25">
      <c r="A180" s="5"/>
      <c r="B180" s="8" t="s">
        <v>27</v>
      </c>
      <c r="C180" s="10"/>
      <c r="D180" s="2" t="s">
        <v>114</v>
      </c>
      <c r="E180" s="2" t="s">
        <v>151</v>
      </c>
      <c r="F180" s="115" t="s">
        <v>251</v>
      </c>
      <c r="G180" s="2" t="s">
        <v>123</v>
      </c>
      <c r="H180" s="186">
        <v>2962.52095</v>
      </c>
      <c r="I180" s="211">
        <v>8300</v>
      </c>
      <c r="J180" s="210">
        <v>2000</v>
      </c>
      <c r="L180">
        <v>-3029715.05</v>
      </c>
    </row>
    <row r="181" spans="1:10" ht="26.25">
      <c r="A181" s="44"/>
      <c r="B181" s="45" t="s">
        <v>72</v>
      </c>
      <c r="C181" s="48"/>
      <c r="D181" s="47" t="s">
        <v>114</v>
      </c>
      <c r="E181" s="47">
        <v>12</v>
      </c>
      <c r="F181" s="49"/>
      <c r="G181" s="49"/>
      <c r="H181" s="195">
        <f aca="true" t="shared" si="28" ref="H181:J185">H182</f>
        <v>35.7</v>
      </c>
      <c r="I181" s="196">
        <f>I182</f>
        <v>60</v>
      </c>
      <c r="J181" s="196">
        <f>J182</f>
        <v>60</v>
      </c>
    </row>
    <row r="182" spans="1:10" ht="52.5">
      <c r="A182" s="5"/>
      <c r="B182" s="8" t="s">
        <v>129</v>
      </c>
      <c r="C182" s="1"/>
      <c r="D182" s="7" t="s">
        <v>114</v>
      </c>
      <c r="E182" s="7">
        <v>12</v>
      </c>
      <c r="F182" s="7" t="s">
        <v>57</v>
      </c>
      <c r="G182" s="2"/>
      <c r="H182" s="186">
        <f t="shared" si="28"/>
        <v>35.7</v>
      </c>
      <c r="I182" s="197">
        <f t="shared" si="28"/>
        <v>60</v>
      </c>
      <c r="J182" s="197">
        <f t="shared" si="28"/>
        <v>60</v>
      </c>
    </row>
    <row r="183" spans="1:10" ht="15">
      <c r="A183" s="5"/>
      <c r="B183" s="8" t="s">
        <v>58</v>
      </c>
      <c r="C183" s="10"/>
      <c r="D183" s="2" t="s">
        <v>114</v>
      </c>
      <c r="E183" s="2">
        <v>12</v>
      </c>
      <c r="F183" s="2" t="s">
        <v>73</v>
      </c>
      <c r="G183" s="2"/>
      <c r="H183" s="186">
        <f t="shared" si="28"/>
        <v>35.7</v>
      </c>
      <c r="I183" s="197">
        <f t="shared" si="28"/>
        <v>60</v>
      </c>
      <c r="J183" s="197">
        <f t="shared" si="28"/>
        <v>60</v>
      </c>
    </row>
    <row r="184" spans="1:10" ht="15">
      <c r="A184" s="5"/>
      <c r="B184" s="8" t="s">
        <v>58</v>
      </c>
      <c r="C184" s="10"/>
      <c r="D184" s="2" t="s">
        <v>114</v>
      </c>
      <c r="E184" s="2">
        <v>12</v>
      </c>
      <c r="F184" s="2" t="s">
        <v>73</v>
      </c>
      <c r="G184" s="2"/>
      <c r="H184" s="186">
        <f t="shared" si="28"/>
        <v>35.7</v>
      </c>
      <c r="I184" s="197">
        <f t="shared" si="28"/>
        <v>60</v>
      </c>
      <c r="J184" s="197">
        <f t="shared" si="28"/>
        <v>60</v>
      </c>
    </row>
    <row r="185" spans="1:10" ht="27">
      <c r="A185" s="5"/>
      <c r="B185" s="8" t="s">
        <v>74</v>
      </c>
      <c r="C185" s="1"/>
      <c r="D185" s="2" t="s">
        <v>114</v>
      </c>
      <c r="E185" s="2">
        <v>12</v>
      </c>
      <c r="F185" s="2" t="s">
        <v>75</v>
      </c>
      <c r="G185" s="7"/>
      <c r="H185" s="186">
        <f>H186</f>
        <v>35.7</v>
      </c>
      <c r="I185" s="197">
        <f t="shared" si="28"/>
        <v>60</v>
      </c>
      <c r="J185" s="197">
        <f t="shared" si="28"/>
        <v>60</v>
      </c>
    </row>
    <row r="186" spans="1:10" ht="39">
      <c r="A186" s="5"/>
      <c r="B186" s="8" t="s">
        <v>26</v>
      </c>
      <c r="C186" s="1"/>
      <c r="D186" s="2" t="s">
        <v>114</v>
      </c>
      <c r="E186" s="2">
        <v>12</v>
      </c>
      <c r="F186" s="2" t="s">
        <v>75</v>
      </c>
      <c r="G186" s="2">
        <v>200</v>
      </c>
      <c r="H186" s="186">
        <f>H187</f>
        <v>35.7</v>
      </c>
      <c r="I186" s="197">
        <f>I187</f>
        <v>60</v>
      </c>
      <c r="J186" s="197">
        <f>J187</f>
        <v>60</v>
      </c>
    </row>
    <row r="187" spans="1:12" ht="27">
      <c r="A187" s="5"/>
      <c r="B187" s="8" t="s">
        <v>32</v>
      </c>
      <c r="C187" s="1"/>
      <c r="D187" s="2" t="s">
        <v>114</v>
      </c>
      <c r="E187" s="2">
        <v>12</v>
      </c>
      <c r="F187" s="2" t="s">
        <v>75</v>
      </c>
      <c r="G187" s="2">
        <v>240</v>
      </c>
      <c r="H187" s="186">
        <v>35.7</v>
      </c>
      <c r="I187" s="200">
        <v>60</v>
      </c>
      <c r="J187" s="201">
        <v>60</v>
      </c>
      <c r="L187">
        <v>-24300</v>
      </c>
    </row>
    <row r="188" spans="1:10" ht="15">
      <c r="A188" s="51"/>
      <c r="B188" s="52" t="s">
        <v>76</v>
      </c>
      <c r="C188" s="53"/>
      <c r="D188" s="43" t="s">
        <v>119</v>
      </c>
      <c r="E188" s="42" t="s">
        <v>117</v>
      </c>
      <c r="F188" s="54"/>
      <c r="G188" s="55"/>
      <c r="H188" s="184">
        <f>H189+H213+H251</f>
        <v>102400.98364</v>
      </c>
      <c r="I188" s="185">
        <f>I189+I213+I251</f>
        <v>89917.255</v>
      </c>
      <c r="J188" s="185">
        <f>J189+J213+J251</f>
        <v>23500</v>
      </c>
    </row>
    <row r="189" spans="1:10" ht="15">
      <c r="A189" s="82"/>
      <c r="B189" s="108" t="s">
        <v>158</v>
      </c>
      <c r="C189" s="99"/>
      <c r="D189" s="72" t="s">
        <v>119</v>
      </c>
      <c r="E189" s="72" t="s">
        <v>112</v>
      </c>
      <c r="F189" s="87"/>
      <c r="G189" s="68"/>
      <c r="H189" s="213">
        <f>H190+H207+H201</f>
        <v>21562.7315</v>
      </c>
      <c r="I189" s="183">
        <f>I190+I207+I201</f>
        <v>680</v>
      </c>
      <c r="J189" s="183">
        <f>J190+J207+J201</f>
        <v>680</v>
      </c>
    </row>
    <row r="190" spans="1:10" s="100" customFormat="1" ht="78.75" customHeight="1">
      <c r="A190" s="82"/>
      <c r="B190" s="6" t="s">
        <v>167</v>
      </c>
      <c r="C190" s="99"/>
      <c r="D190" s="72" t="s">
        <v>119</v>
      </c>
      <c r="E190" s="72" t="s">
        <v>112</v>
      </c>
      <c r="F190" s="116" t="s">
        <v>80</v>
      </c>
      <c r="G190" s="68"/>
      <c r="H190" s="213">
        <f aca="true" t="shared" si="29" ref="H190:J191">H191</f>
        <v>3517.7315</v>
      </c>
      <c r="I190" s="183">
        <f t="shared" si="29"/>
        <v>680</v>
      </c>
      <c r="J190" s="183">
        <f t="shared" si="29"/>
        <v>680</v>
      </c>
    </row>
    <row r="191" spans="1:10" s="100" customFormat="1" ht="27" customHeight="1">
      <c r="A191" s="82"/>
      <c r="B191" s="32" t="s">
        <v>255</v>
      </c>
      <c r="C191" s="99"/>
      <c r="D191" s="72" t="s">
        <v>119</v>
      </c>
      <c r="E191" s="72" t="s">
        <v>112</v>
      </c>
      <c r="F191" s="116" t="s">
        <v>265</v>
      </c>
      <c r="G191" s="68"/>
      <c r="H191" s="213">
        <f t="shared" si="29"/>
        <v>3517.7315</v>
      </c>
      <c r="I191" s="183">
        <f t="shared" si="29"/>
        <v>680</v>
      </c>
      <c r="J191" s="183">
        <f t="shared" si="29"/>
        <v>680</v>
      </c>
    </row>
    <row r="192" spans="1:10" s="100" customFormat="1" ht="77.25" customHeight="1">
      <c r="A192" s="82"/>
      <c r="B192" s="120" t="s">
        <v>252</v>
      </c>
      <c r="C192" s="99"/>
      <c r="D192" s="72" t="s">
        <v>119</v>
      </c>
      <c r="E192" s="72" t="s">
        <v>112</v>
      </c>
      <c r="F192" s="121" t="s">
        <v>253</v>
      </c>
      <c r="G192" s="68"/>
      <c r="H192" s="213">
        <f>H193+H196</f>
        <v>3517.7315</v>
      </c>
      <c r="I192" s="183">
        <f>I193+I196</f>
        <v>680</v>
      </c>
      <c r="J192" s="183">
        <f>J193+J196</f>
        <v>680</v>
      </c>
    </row>
    <row r="193" spans="1:10" s="100" customFormat="1" ht="27.75" customHeight="1">
      <c r="A193" s="82"/>
      <c r="B193" s="74" t="s">
        <v>147</v>
      </c>
      <c r="C193" s="99"/>
      <c r="D193" s="68" t="s">
        <v>119</v>
      </c>
      <c r="E193" s="68" t="s">
        <v>112</v>
      </c>
      <c r="F193" s="115" t="s">
        <v>243</v>
      </c>
      <c r="G193" s="68"/>
      <c r="H193" s="202">
        <f aca="true" t="shared" si="30" ref="H193:J194">H194</f>
        <v>560</v>
      </c>
      <c r="I193" s="204">
        <f t="shared" si="30"/>
        <v>480</v>
      </c>
      <c r="J193" s="204">
        <f t="shared" si="30"/>
        <v>480</v>
      </c>
    </row>
    <row r="194" spans="1:10" s="100" customFormat="1" ht="40.5" customHeight="1">
      <c r="A194" s="82"/>
      <c r="B194" s="86" t="s">
        <v>26</v>
      </c>
      <c r="C194" s="99"/>
      <c r="D194" s="68" t="s">
        <v>119</v>
      </c>
      <c r="E194" s="68" t="s">
        <v>112</v>
      </c>
      <c r="F194" s="115" t="s">
        <v>243</v>
      </c>
      <c r="G194" s="68" t="s">
        <v>126</v>
      </c>
      <c r="H194" s="186">
        <f t="shared" si="30"/>
        <v>560</v>
      </c>
      <c r="I194" s="197">
        <f t="shared" si="30"/>
        <v>480</v>
      </c>
      <c r="J194" s="197">
        <f t="shared" si="30"/>
        <v>480</v>
      </c>
    </row>
    <row r="195" spans="1:10" s="100" customFormat="1" ht="26.25" customHeight="1">
      <c r="A195" s="82"/>
      <c r="B195" s="86" t="s">
        <v>27</v>
      </c>
      <c r="C195" s="99"/>
      <c r="D195" s="68" t="s">
        <v>119</v>
      </c>
      <c r="E195" s="68" t="s">
        <v>112</v>
      </c>
      <c r="F195" s="115" t="s">
        <v>243</v>
      </c>
      <c r="G195" s="68" t="s">
        <v>123</v>
      </c>
      <c r="H195" s="186">
        <v>560</v>
      </c>
      <c r="I195" s="200">
        <v>480</v>
      </c>
      <c r="J195" s="192">
        <v>480</v>
      </c>
    </row>
    <row r="196" spans="1:10" s="100" customFormat="1" ht="26.25">
      <c r="A196" s="82"/>
      <c r="B196" s="74" t="s">
        <v>148</v>
      </c>
      <c r="C196" s="99"/>
      <c r="D196" s="72" t="s">
        <v>119</v>
      </c>
      <c r="E196" s="72" t="s">
        <v>112</v>
      </c>
      <c r="F196" s="116" t="s">
        <v>242</v>
      </c>
      <c r="G196" s="68"/>
      <c r="H196" s="202">
        <f>H197+H199</f>
        <v>2957.7315</v>
      </c>
      <c r="I196" s="204">
        <f>I197</f>
        <v>200</v>
      </c>
      <c r="J196" s="204">
        <f>J197</f>
        <v>200</v>
      </c>
    </row>
    <row r="197" spans="1:10" s="100" customFormat="1" ht="39">
      <c r="A197" s="82"/>
      <c r="B197" s="86" t="s">
        <v>26</v>
      </c>
      <c r="C197" s="99"/>
      <c r="D197" s="68" t="s">
        <v>119</v>
      </c>
      <c r="E197" s="68" t="s">
        <v>112</v>
      </c>
      <c r="F197" s="115" t="s">
        <v>242</v>
      </c>
      <c r="G197" s="68" t="s">
        <v>126</v>
      </c>
      <c r="H197" s="186">
        <f>H198</f>
        <v>2925.7315</v>
      </c>
      <c r="I197" s="197">
        <f>I198</f>
        <v>200</v>
      </c>
      <c r="J197" s="197">
        <f>J198</f>
        <v>200</v>
      </c>
    </row>
    <row r="198" spans="1:10" s="100" customFormat="1" ht="26.25">
      <c r="A198" s="82"/>
      <c r="B198" s="86" t="s">
        <v>27</v>
      </c>
      <c r="C198" s="99"/>
      <c r="D198" s="68" t="s">
        <v>119</v>
      </c>
      <c r="E198" s="68" t="s">
        <v>112</v>
      </c>
      <c r="F198" s="115" t="s">
        <v>242</v>
      </c>
      <c r="G198" s="68" t="s">
        <v>123</v>
      </c>
      <c r="H198" s="186">
        <v>2925.7315</v>
      </c>
      <c r="I198" s="200">
        <v>200</v>
      </c>
      <c r="J198" s="192">
        <v>200</v>
      </c>
    </row>
    <row r="199" spans="1:10" s="100" customFormat="1" ht="15">
      <c r="A199" s="82"/>
      <c r="B199" s="86" t="s">
        <v>28</v>
      </c>
      <c r="C199" s="99"/>
      <c r="D199" s="68" t="s">
        <v>119</v>
      </c>
      <c r="E199" s="68" t="s">
        <v>112</v>
      </c>
      <c r="F199" s="115" t="s">
        <v>242</v>
      </c>
      <c r="G199" s="68" t="s">
        <v>183</v>
      </c>
      <c r="H199" s="186">
        <f>H200</f>
        <v>32</v>
      </c>
      <c r="I199" s="200">
        <v>0</v>
      </c>
      <c r="J199" s="216">
        <v>0</v>
      </c>
    </row>
    <row r="200" spans="1:10" s="100" customFormat="1" ht="15">
      <c r="A200" s="82"/>
      <c r="B200" s="86" t="s">
        <v>33</v>
      </c>
      <c r="C200" s="99"/>
      <c r="D200" s="68" t="s">
        <v>119</v>
      </c>
      <c r="E200" s="68" t="s">
        <v>112</v>
      </c>
      <c r="F200" s="115" t="s">
        <v>242</v>
      </c>
      <c r="G200" s="68" t="s">
        <v>370</v>
      </c>
      <c r="H200" s="186">
        <v>32</v>
      </c>
      <c r="I200" s="200">
        <v>0</v>
      </c>
      <c r="J200" s="216">
        <v>0</v>
      </c>
    </row>
    <row r="201" spans="1:10" s="100" customFormat="1" ht="78.75">
      <c r="A201" s="82"/>
      <c r="B201" s="74" t="s">
        <v>348</v>
      </c>
      <c r="C201" s="99"/>
      <c r="D201" s="73" t="s">
        <v>119</v>
      </c>
      <c r="E201" s="72" t="s">
        <v>112</v>
      </c>
      <c r="F201" s="72" t="s">
        <v>349</v>
      </c>
      <c r="G201" s="68"/>
      <c r="H201" s="182">
        <f aca="true" t="shared" si="31" ref="H201:J205">H202</f>
        <v>16430</v>
      </c>
      <c r="I201" s="183">
        <f t="shared" si="31"/>
        <v>0</v>
      </c>
      <c r="J201" s="183">
        <f t="shared" si="31"/>
        <v>0</v>
      </c>
    </row>
    <row r="202" spans="1:10" s="100" customFormat="1" ht="15">
      <c r="A202" s="82"/>
      <c r="B202" s="74" t="s">
        <v>255</v>
      </c>
      <c r="C202" s="99"/>
      <c r="D202" s="72" t="s">
        <v>119</v>
      </c>
      <c r="E202" s="72" t="s">
        <v>112</v>
      </c>
      <c r="F202" s="72" t="s">
        <v>350</v>
      </c>
      <c r="G202" s="68"/>
      <c r="H202" s="217">
        <f t="shared" si="31"/>
        <v>16430</v>
      </c>
      <c r="I202" s="204">
        <f t="shared" si="31"/>
        <v>0</v>
      </c>
      <c r="J202" s="204">
        <f t="shared" si="31"/>
        <v>0</v>
      </c>
    </row>
    <row r="203" spans="1:10" s="100" customFormat="1" ht="41.25">
      <c r="A203" s="82"/>
      <c r="B203" s="247" t="s">
        <v>351</v>
      </c>
      <c r="C203" s="99"/>
      <c r="D203" s="72" t="s">
        <v>119</v>
      </c>
      <c r="E203" s="72" t="s">
        <v>112</v>
      </c>
      <c r="F203" s="72" t="s">
        <v>352</v>
      </c>
      <c r="G203" s="68"/>
      <c r="H203" s="245">
        <f>H205</f>
        <v>16430</v>
      </c>
      <c r="I203" s="197">
        <f>I205</f>
        <v>0</v>
      </c>
      <c r="J203" s="197">
        <f>J205</f>
        <v>0</v>
      </c>
    </row>
    <row r="204" spans="1:10" s="100" customFormat="1" ht="78.75">
      <c r="A204" s="82"/>
      <c r="B204" s="248" t="s">
        <v>353</v>
      </c>
      <c r="C204" s="99"/>
      <c r="D204" s="68" t="s">
        <v>119</v>
      </c>
      <c r="E204" s="68" t="s">
        <v>112</v>
      </c>
      <c r="F204" s="68" t="s">
        <v>354</v>
      </c>
      <c r="G204" s="68"/>
      <c r="H204" s="245">
        <f>H205</f>
        <v>16430</v>
      </c>
      <c r="I204" s="197">
        <f>I205</f>
        <v>0</v>
      </c>
      <c r="J204" s="197">
        <f>J205</f>
        <v>0</v>
      </c>
    </row>
    <row r="205" spans="1:10" s="100" customFormat="1" ht="39">
      <c r="A205" s="82"/>
      <c r="B205" s="86" t="s">
        <v>77</v>
      </c>
      <c r="C205" s="99"/>
      <c r="D205" s="68" t="s">
        <v>119</v>
      </c>
      <c r="E205" s="68" t="s">
        <v>112</v>
      </c>
      <c r="F205" s="68" t="s">
        <v>354</v>
      </c>
      <c r="G205" s="68" t="s">
        <v>345</v>
      </c>
      <c r="H205" s="245">
        <f t="shared" si="31"/>
        <v>16430</v>
      </c>
      <c r="I205" s="197">
        <f t="shared" si="31"/>
        <v>0</v>
      </c>
      <c r="J205" s="197">
        <f t="shared" si="31"/>
        <v>0</v>
      </c>
    </row>
    <row r="206" spans="1:10" s="100" customFormat="1" ht="15">
      <c r="A206" s="82"/>
      <c r="B206" s="86" t="s">
        <v>355</v>
      </c>
      <c r="C206" s="99"/>
      <c r="D206" s="68" t="s">
        <v>119</v>
      </c>
      <c r="E206" s="68" t="s">
        <v>112</v>
      </c>
      <c r="F206" s="68" t="s">
        <v>354</v>
      </c>
      <c r="G206" s="68" t="s">
        <v>346</v>
      </c>
      <c r="H206" s="245">
        <v>16430</v>
      </c>
      <c r="I206" s="198">
        <v>0</v>
      </c>
      <c r="J206" s="205">
        <v>0</v>
      </c>
    </row>
    <row r="207" spans="1:10" s="100" customFormat="1" ht="52.5">
      <c r="A207" s="82"/>
      <c r="B207" s="6" t="s">
        <v>129</v>
      </c>
      <c r="C207" s="10"/>
      <c r="D207" s="7" t="s">
        <v>119</v>
      </c>
      <c r="E207" s="7" t="s">
        <v>112</v>
      </c>
      <c r="F207" s="7" t="s">
        <v>57</v>
      </c>
      <c r="G207" s="72"/>
      <c r="H207" s="202">
        <f aca="true" t="shared" si="32" ref="H207:J211">H208</f>
        <v>1615</v>
      </c>
      <c r="I207" s="214">
        <f t="shared" si="32"/>
        <v>0</v>
      </c>
      <c r="J207" s="215">
        <f t="shared" si="32"/>
        <v>0</v>
      </c>
    </row>
    <row r="208" spans="1:10" s="100" customFormat="1" ht="15">
      <c r="A208" s="82"/>
      <c r="B208" s="8" t="s">
        <v>58</v>
      </c>
      <c r="C208" s="10"/>
      <c r="D208" s="2" t="s">
        <v>119</v>
      </c>
      <c r="E208" s="2" t="s">
        <v>112</v>
      </c>
      <c r="F208" s="2" t="s">
        <v>73</v>
      </c>
      <c r="G208" s="68"/>
      <c r="H208" s="186">
        <f t="shared" si="32"/>
        <v>1615</v>
      </c>
      <c r="I208" s="200">
        <f t="shared" si="32"/>
        <v>0</v>
      </c>
      <c r="J208" s="216">
        <f t="shared" si="32"/>
        <v>0</v>
      </c>
    </row>
    <row r="209" spans="1:10" s="100" customFormat="1" ht="15">
      <c r="A209" s="82"/>
      <c r="B209" s="8" t="s">
        <v>58</v>
      </c>
      <c r="C209" s="10"/>
      <c r="D209" s="2" t="s">
        <v>119</v>
      </c>
      <c r="E209" s="2" t="s">
        <v>112</v>
      </c>
      <c r="F209" s="2" t="s">
        <v>73</v>
      </c>
      <c r="G209" s="68"/>
      <c r="H209" s="186">
        <f t="shared" si="32"/>
        <v>1615</v>
      </c>
      <c r="I209" s="200">
        <f t="shared" si="32"/>
        <v>0</v>
      </c>
      <c r="J209" s="216">
        <f t="shared" si="32"/>
        <v>0</v>
      </c>
    </row>
    <row r="210" spans="1:10" s="100" customFormat="1" ht="26.25">
      <c r="A210" s="82"/>
      <c r="B210" s="86" t="s">
        <v>147</v>
      </c>
      <c r="C210" s="171"/>
      <c r="D210" s="68" t="s">
        <v>119</v>
      </c>
      <c r="E210" s="68" t="s">
        <v>112</v>
      </c>
      <c r="F210" s="68" t="s">
        <v>329</v>
      </c>
      <c r="G210" s="68"/>
      <c r="H210" s="186">
        <f t="shared" si="32"/>
        <v>1615</v>
      </c>
      <c r="I210" s="200">
        <f t="shared" si="32"/>
        <v>0</v>
      </c>
      <c r="J210" s="216">
        <f t="shared" si="32"/>
        <v>0</v>
      </c>
    </row>
    <row r="211" spans="1:10" s="100" customFormat="1" ht="39">
      <c r="A211" s="82"/>
      <c r="B211" s="86" t="s">
        <v>26</v>
      </c>
      <c r="C211" s="99"/>
      <c r="D211" s="68" t="s">
        <v>119</v>
      </c>
      <c r="E211" s="68" t="s">
        <v>112</v>
      </c>
      <c r="F211" s="68" t="s">
        <v>329</v>
      </c>
      <c r="G211" s="68" t="s">
        <v>126</v>
      </c>
      <c r="H211" s="186">
        <f t="shared" si="32"/>
        <v>1615</v>
      </c>
      <c r="I211" s="200">
        <f t="shared" si="32"/>
        <v>0</v>
      </c>
      <c r="J211" s="216">
        <f t="shared" si="32"/>
        <v>0</v>
      </c>
    </row>
    <row r="212" spans="1:12" s="100" customFormat="1" ht="26.25">
      <c r="A212" s="82"/>
      <c r="B212" s="86" t="s">
        <v>27</v>
      </c>
      <c r="C212" s="99"/>
      <c r="D212" s="68" t="s">
        <v>119</v>
      </c>
      <c r="E212" s="68" t="s">
        <v>112</v>
      </c>
      <c r="F212" s="68" t="s">
        <v>329</v>
      </c>
      <c r="G212" s="68" t="s">
        <v>123</v>
      </c>
      <c r="H212" s="186">
        <v>1615</v>
      </c>
      <c r="I212" s="200">
        <v>0</v>
      </c>
      <c r="J212" s="216">
        <v>0</v>
      </c>
      <c r="L212" s="100">
        <v>-1000000</v>
      </c>
    </row>
    <row r="213" spans="1:10" ht="27.75" customHeight="1">
      <c r="A213" s="82"/>
      <c r="B213" s="74" t="s">
        <v>159</v>
      </c>
      <c r="C213" s="99"/>
      <c r="D213" s="72" t="s">
        <v>119</v>
      </c>
      <c r="E213" s="72" t="s">
        <v>116</v>
      </c>
      <c r="F213" s="68"/>
      <c r="G213" s="68"/>
      <c r="H213" s="217">
        <f>H214+H226+H235+H246</f>
        <v>15295.78339</v>
      </c>
      <c r="I213" s="204">
        <f>I214+I226+I235</f>
        <v>33869.155</v>
      </c>
      <c r="J213" s="204">
        <f>J214+J226+J235</f>
        <v>1640</v>
      </c>
    </row>
    <row r="214" spans="1:10" ht="65.25" customHeight="1">
      <c r="A214" s="82"/>
      <c r="B214" s="6" t="s">
        <v>167</v>
      </c>
      <c r="C214" s="99"/>
      <c r="D214" s="72" t="s">
        <v>119</v>
      </c>
      <c r="E214" s="72" t="s">
        <v>116</v>
      </c>
      <c r="F214" s="116" t="s">
        <v>80</v>
      </c>
      <c r="G214" s="68"/>
      <c r="H214" s="217">
        <f aca="true" t="shared" si="33" ref="H214:J215">H215</f>
        <v>1143.3388</v>
      </c>
      <c r="I214" s="204">
        <f t="shared" si="33"/>
        <v>1330</v>
      </c>
      <c r="J214" s="204">
        <f t="shared" si="33"/>
        <v>1390</v>
      </c>
    </row>
    <row r="215" spans="1:10" ht="39.75" customHeight="1">
      <c r="A215" s="82"/>
      <c r="B215" s="32" t="s">
        <v>255</v>
      </c>
      <c r="C215" s="99"/>
      <c r="D215" s="72" t="s">
        <v>119</v>
      </c>
      <c r="E215" s="72" t="s">
        <v>116</v>
      </c>
      <c r="F215" s="116" t="s">
        <v>265</v>
      </c>
      <c r="G215" s="68"/>
      <c r="H215" s="217">
        <f t="shared" si="33"/>
        <v>1143.3388</v>
      </c>
      <c r="I215" s="204">
        <f t="shared" si="33"/>
        <v>1330</v>
      </c>
      <c r="J215" s="204">
        <f t="shared" si="33"/>
        <v>1390</v>
      </c>
    </row>
    <row r="216" spans="1:10" ht="42.75" customHeight="1">
      <c r="A216" s="82"/>
      <c r="B216" s="32" t="s">
        <v>311</v>
      </c>
      <c r="C216" s="99"/>
      <c r="D216" s="72" t="s">
        <v>119</v>
      </c>
      <c r="E216" s="72" t="s">
        <v>116</v>
      </c>
      <c r="F216" s="116" t="s">
        <v>253</v>
      </c>
      <c r="G216" s="68"/>
      <c r="H216" s="217">
        <f>H217+H220+H223</f>
        <v>1143.3388</v>
      </c>
      <c r="I216" s="204">
        <f>I217+I220+I223</f>
        <v>1330</v>
      </c>
      <c r="J216" s="204">
        <f>J217+J220+J223</f>
        <v>1390</v>
      </c>
    </row>
    <row r="217" spans="1:10" ht="42.75" customHeight="1">
      <c r="A217" s="82"/>
      <c r="B217" s="74" t="s">
        <v>149</v>
      </c>
      <c r="C217" s="99"/>
      <c r="D217" s="72" t="s">
        <v>119</v>
      </c>
      <c r="E217" s="72" t="s">
        <v>116</v>
      </c>
      <c r="F217" s="116" t="s">
        <v>246</v>
      </c>
      <c r="G217" s="68"/>
      <c r="H217" s="202">
        <f aca="true" t="shared" si="34" ref="H217:J218">H218</f>
        <v>90.8388</v>
      </c>
      <c r="I217" s="204">
        <f t="shared" si="34"/>
        <v>340</v>
      </c>
      <c r="J217" s="204">
        <f t="shared" si="34"/>
        <v>340</v>
      </c>
    </row>
    <row r="218" spans="1:10" ht="40.5" customHeight="1">
      <c r="A218" s="82"/>
      <c r="B218" s="86" t="s">
        <v>26</v>
      </c>
      <c r="C218" s="99"/>
      <c r="D218" s="68" t="s">
        <v>119</v>
      </c>
      <c r="E218" s="68" t="s">
        <v>116</v>
      </c>
      <c r="F218" s="115" t="s">
        <v>246</v>
      </c>
      <c r="G218" s="68" t="s">
        <v>126</v>
      </c>
      <c r="H218" s="186">
        <f t="shared" si="34"/>
        <v>90.8388</v>
      </c>
      <c r="I218" s="197">
        <f t="shared" si="34"/>
        <v>340</v>
      </c>
      <c r="J218" s="197">
        <f t="shared" si="34"/>
        <v>340</v>
      </c>
    </row>
    <row r="219" spans="1:12" ht="27.75" customHeight="1">
      <c r="A219" s="82"/>
      <c r="B219" s="86" t="s">
        <v>27</v>
      </c>
      <c r="C219" s="99"/>
      <c r="D219" s="68" t="s">
        <v>119</v>
      </c>
      <c r="E219" s="68" t="s">
        <v>116</v>
      </c>
      <c r="F219" s="115" t="s">
        <v>246</v>
      </c>
      <c r="G219" s="68" t="s">
        <v>123</v>
      </c>
      <c r="H219" s="186">
        <v>90.8388</v>
      </c>
      <c r="I219" s="200">
        <v>340</v>
      </c>
      <c r="J219" s="192">
        <v>340</v>
      </c>
      <c r="L219">
        <v>-249161.2</v>
      </c>
    </row>
    <row r="220" spans="1:10" ht="27.75" customHeight="1">
      <c r="A220" s="82"/>
      <c r="B220" s="74" t="s">
        <v>150</v>
      </c>
      <c r="C220" s="99"/>
      <c r="D220" s="68" t="s">
        <v>119</v>
      </c>
      <c r="E220" s="68" t="s">
        <v>116</v>
      </c>
      <c r="F220" s="115" t="s">
        <v>245</v>
      </c>
      <c r="G220" s="68"/>
      <c r="H220" s="202">
        <f aca="true" t="shared" si="35" ref="H220:J221">H221</f>
        <v>970</v>
      </c>
      <c r="I220" s="204">
        <f t="shared" si="35"/>
        <v>900</v>
      </c>
      <c r="J220" s="204">
        <f t="shared" si="35"/>
        <v>950</v>
      </c>
    </row>
    <row r="221" spans="1:10" ht="40.5" customHeight="1">
      <c r="A221" s="82"/>
      <c r="B221" s="86" t="s">
        <v>26</v>
      </c>
      <c r="C221" s="99"/>
      <c r="D221" s="68" t="s">
        <v>119</v>
      </c>
      <c r="E221" s="68" t="s">
        <v>116</v>
      </c>
      <c r="F221" s="115" t="s">
        <v>245</v>
      </c>
      <c r="G221" s="68" t="s">
        <v>183</v>
      </c>
      <c r="H221" s="186">
        <f t="shared" si="35"/>
        <v>970</v>
      </c>
      <c r="I221" s="197">
        <f t="shared" si="35"/>
        <v>900</v>
      </c>
      <c r="J221" s="197">
        <f t="shared" si="35"/>
        <v>950</v>
      </c>
    </row>
    <row r="222" spans="1:12" ht="27.75" customHeight="1">
      <c r="A222" s="82"/>
      <c r="B222" s="86" t="s">
        <v>27</v>
      </c>
      <c r="C222" s="99"/>
      <c r="D222" s="68" t="s">
        <v>119</v>
      </c>
      <c r="E222" s="68" t="s">
        <v>116</v>
      </c>
      <c r="F222" s="115" t="s">
        <v>245</v>
      </c>
      <c r="G222" s="68" t="s">
        <v>184</v>
      </c>
      <c r="H222" s="186">
        <v>970</v>
      </c>
      <c r="I222" s="197">
        <v>900</v>
      </c>
      <c r="J222" s="197">
        <v>950</v>
      </c>
      <c r="L222" s="163"/>
    </row>
    <row r="223" spans="1:10" ht="27.75" customHeight="1">
      <c r="A223" s="82"/>
      <c r="B223" s="74" t="s">
        <v>155</v>
      </c>
      <c r="C223" s="1"/>
      <c r="D223" s="2" t="s">
        <v>119</v>
      </c>
      <c r="E223" s="2" t="s">
        <v>116</v>
      </c>
      <c r="F223" s="115" t="s">
        <v>244</v>
      </c>
      <c r="G223" s="1"/>
      <c r="H223" s="202">
        <f aca="true" t="shared" si="36" ref="H223:J224">H224</f>
        <v>82.5</v>
      </c>
      <c r="I223" s="204">
        <f t="shared" si="36"/>
        <v>90</v>
      </c>
      <c r="J223" s="204">
        <f t="shared" si="36"/>
        <v>100</v>
      </c>
    </row>
    <row r="224" spans="1:10" ht="38.25" customHeight="1">
      <c r="A224" s="82"/>
      <c r="B224" s="65" t="s">
        <v>26</v>
      </c>
      <c r="C224" s="1"/>
      <c r="D224" s="2" t="s">
        <v>119</v>
      </c>
      <c r="E224" s="2" t="s">
        <v>116</v>
      </c>
      <c r="F224" s="115" t="s">
        <v>244</v>
      </c>
      <c r="G224" s="1">
        <v>200</v>
      </c>
      <c r="H224" s="186">
        <f t="shared" si="36"/>
        <v>82.5</v>
      </c>
      <c r="I224" s="197">
        <f t="shared" si="36"/>
        <v>90</v>
      </c>
      <c r="J224" s="197">
        <f t="shared" si="36"/>
        <v>100</v>
      </c>
    </row>
    <row r="225" spans="1:12" ht="38.25" customHeight="1">
      <c r="A225" s="82"/>
      <c r="B225" s="95" t="s">
        <v>122</v>
      </c>
      <c r="C225" s="1"/>
      <c r="D225" s="2" t="s">
        <v>119</v>
      </c>
      <c r="E225" s="2" t="s">
        <v>116</v>
      </c>
      <c r="F225" s="115" t="s">
        <v>244</v>
      </c>
      <c r="G225" s="1">
        <v>240</v>
      </c>
      <c r="H225" s="186">
        <v>82.5</v>
      </c>
      <c r="I225" s="197">
        <v>90</v>
      </c>
      <c r="J225" s="197">
        <v>100</v>
      </c>
      <c r="L225" s="163"/>
    </row>
    <row r="226" spans="1:10" ht="79.5">
      <c r="A226" s="5"/>
      <c r="B226" s="83" t="s">
        <v>173</v>
      </c>
      <c r="C226" s="71"/>
      <c r="D226" s="72" t="s">
        <v>119</v>
      </c>
      <c r="E226" s="72" t="s">
        <v>116</v>
      </c>
      <c r="F226" s="117" t="s">
        <v>219</v>
      </c>
      <c r="G226" s="84"/>
      <c r="H226" s="202">
        <f>H227+H234</f>
        <v>2976.0897</v>
      </c>
      <c r="I226" s="204">
        <f aca="true" t="shared" si="37" ref="H226:J227">I227</f>
        <v>250</v>
      </c>
      <c r="J226" s="204">
        <f t="shared" si="37"/>
        <v>250</v>
      </c>
    </row>
    <row r="227" spans="1:10" ht="15">
      <c r="A227" s="5"/>
      <c r="B227" s="83" t="s">
        <v>267</v>
      </c>
      <c r="C227" s="71"/>
      <c r="D227" s="72" t="s">
        <v>119</v>
      </c>
      <c r="E227" s="72" t="s">
        <v>116</v>
      </c>
      <c r="F227" s="117" t="s">
        <v>266</v>
      </c>
      <c r="G227" s="84"/>
      <c r="H227" s="202">
        <f t="shared" si="37"/>
        <v>244</v>
      </c>
      <c r="I227" s="204">
        <f t="shared" si="37"/>
        <v>250</v>
      </c>
      <c r="J227" s="204">
        <f t="shared" si="37"/>
        <v>250</v>
      </c>
    </row>
    <row r="228" spans="1:10" ht="54.75">
      <c r="A228" s="5"/>
      <c r="B228" s="134" t="s">
        <v>268</v>
      </c>
      <c r="C228" s="1"/>
      <c r="D228" s="7" t="s">
        <v>119</v>
      </c>
      <c r="E228" s="7" t="s">
        <v>116</v>
      </c>
      <c r="F228" s="135" t="s">
        <v>240</v>
      </c>
      <c r="G228" s="136"/>
      <c r="H228" s="202">
        <f aca="true" t="shared" si="38" ref="H228:J229">H229</f>
        <v>244</v>
      </c>
      <c r="I228" s="204">
        <f t="shared" si="38"/>
        <v>250</v>
      </c>
      <c r="J228" s="204">
        <f t="shared" si="38"/>
        <v>250</v>
      </c>
    </row>
    <row r="229" spans="1:10" ht="105">
      <c r="A229" s="5"/>
      <c r="B229" s="65" t="s">
        <v>174</v>
      </c>
      <c r="C229" s="1"/>
      <c r="D229" s="2" t="s">
        <v>119</v>
      </c>
      <c r="E229" s="2" t="s">
        <v>116</v>
      </c>
      <c r="F229" s="115" t="s">
        <v>239</v>
      </c>
      <c r="G229" s="22"/>
      <c r="H229" s="186">
        <f t="shared" si="38"/>
        <v>244</v>
      </c>
      <c r="I229" s="197">
        <f t="shared" si="38"/>
        <v>250</v>
      </c>
      <c r="J229" s="197">
        <f t="shared" si="38"/>
        <v>250</v>
      </c>
    </row>
    <row r="230" spans="1:10" ht="39">
      <c r="A230" s="5"/>
      <c r="B230" s="65" t="s">
        <v>26</v>
      </c>
      <c r="C230" s="1"/>
      <c r="D230" s="2" t="s">
        <v>119</v>
      </c>
      <c r="E230" s="2" t="s">
        <v>116</v>
      </c>
      <c r="F230" s="115" t="s">
        <v>239</v>
      </c>
      <c r="G230" s="22">
        <v>200</v>
      </c>
      <c r="H230" s="186">
        <f>H231</f>
        <v>244</v>
      </c>
      <c r="I230" s="197">
        <f>I231</f>
        <v>250</v>
      </c>
      <c r="J230" s="197">
        <f>J231</f>
        <v>250</v>
      </c>
    </row>
    <row r="231" spans="1:10" ht="39">
      <c r="A231" s="5"/>
      <c r="B231" s="107" t="s">
        <v>122</v>
      </c>
      <c r="C231" s="1"/>
      <c r="D231" s="2" t="s">
        <v>119</v>
      </c>
      <c r="E231" s="2" t="s">
        <v>116</v>
      </c>
      <c r="F231" s="118" t="s">
        <v>239</v>
      </c>
      <c r="G231" s="69" t="s">
        <v>123</v>
      </c>
      <c r="H231" s="186">
        <v>244</v>
      </c>
      <c r="I231" s="197">
        <v>250</v>
      </c>
      <c r="J231" s="197">
        <v>250</v>
      </c>
    </row>
    <row r="232" spans="1:10" ht="108.75" customHeight="1">
      <c r="A232" s="5"/>
      <c r="B232" s="170" t="s">
        <v>328</v>
      </c>
      <c r="C232" s="10"/>
      <c r="D232" s="7" t="s">
        <v>119</v>
      </c>
      <c r="E232" s="7" t="s">
        <v>116</v>
      </c>
      <c r="F232" s="116" t="s">
        <v>327</v>
      </c>
      <c r="G232" s="96"/>
      <c r="H232" s="202">
        <f aca="true" t="shared" si="39" ref="H232:J233">H233</f>
        <v>2732.0897</v>
      </c>
      <c r="I232" s="204">
        <f t="shared" si="39"/>
        <v>0</v>
      </c>
      <c r="J232" s="204">
        <f t="shared" si="39"/>
        <v>0</v>
      </c>
    </row>
    <row r="233" spans="1:10" ht="39">
      <c r="A233" s="5"/>
      <c r="B233" s="65" t="s">
        <v>26</v>
      </c>
      <c r="C233" s="1"/>
      <c r="D233" s="2" t="s">
        <v>119</v>
      </c>
      <c r="E233" s="2" t="s">
        <v>116</v>
      </c>
      <c r="F233" s="115" t="s">
        <v>327</v>
      </c>
      <c r="G233" s="157" t="s">
        <v>126</v>
      </c>
      <c r="H233" s="186">
        <f t="shared" si="39"/>
        <v>2732.0897</v>
      </c>
      <c r="I233" s="197">
        <f t="shared" si="39"/>
        <v>0</v>
      </c>
      <c r="J233" s="197">
        <f t="shared" si="39"/>
        <v>0</v>
      </c>
    </row>
    <row r="234" spans="1:10" ht="39">
      <c r="A234" s="5"/>
      <c r="B234" s="107" t="s">
        <v>122</v>
      </c>
      <c r="C234" s="1"/>
      <c r="D234" s="2" t="s">
        <v>119</v>
      </c>
      <c r="E234" s="2" t="s">
        <v>116</v>
      </c>
      <c r="F234" s="115" t="s">
        <v>327</v>
      </c>
      <c r="G234" s="157" t="s">
        <v>123</v>
      </c>
      <c r="H234" s="186">
        <v>2732.0897</v>
      </c>
      <c r="I234" s="197">
        <v>0</v>
      </c>
      <c r="J234" s="197">
        <v>0</v>
      </c>
    </row>
    <row r="235" spans="1:10" ht="66">
      <c r="A235" s="5"/>
      <c r="B235" s="83" t="s">
        <v>175</v>
      </c>
      <c r="C235" s="1"/>
      <c r="D235" s="7" t="s">
        <v>119</v>
      </c>
      <c r="E235" s="7" t="s">
        <v>116</v>
      </c>
      <c r="F235" s="116" t="s">
        <v>143</v>
      </c>
      <c r="G235" s="96"/>
      <c r="H235" s="202">
        <f>H241+H236</f>
        <v>3854.23215</v>
      </c>
      <c r="I235" s="208">
        <f>I236+I241</f>
        <v>32289.155</v>
      </c>
      <c r="J235" s="208">
        <f>J241</f>
        <v>0</v>
      </c>
    </row>
    <row r="236" spans="1:10" ht="15">
      <c r="A236" s="5"/>
      <c r="B236" s="249" t="s">
        <v>255</v>
      </c>
      <c r="C236" s="1"/>
      <c r="D236" s="7" t="s">
        <v>119</v>
      </c>
      <c r="E236" s="7" t="s">
        <v>116</v>
      </c>
      <c r="F236" s="116" t="s">
        <v>356</v>
      </c>
      <c r="G236" s="96"/>
      <c r="H236" s="217">
        <f aca="true" t="shared" si="40" ref="H236:J239">H237</f>
        <v>1871.59024</v>
      </c>
      <c r="I236" s="204">
        <f t="shared" si="40"/>
        <v>0</v>
      </c>
      <c r="J236" s="204">
        <f t="shared" si="40"/>
        <v>0</v>
      </c>
    </row>
    <row r="237" spans="1:10" ht="39.75">
      <c r="A237" s="5"/>
      <c r="B237" s="249" t="s">
        <v>357</v>
      </c>
      <c r="C237" s="1"/>
      <c r="D237" s="7" t="s">
        <v>119</v>
      </c>
      <c r="E237" s="7" t="s">
        <v>116</v>
      </c>
      <c r="F237" s="116" t="s">
        <v>358</v>
      </c>
      <c r="G237" s="96"/>
      <c r="H237" s="217">
        <f t="shared" si="40"/>
        <v>1871.59024</v>
      </c>
      <c r="I237" s="204">
        <f t="shared" si="40"/>
        <v>0</v>
      </c>
      <c r="J237" s="204">
        <f t="shared" si="40"/>
        <v>0</v>
      </c>
    </row>
    <row r="238" spans="1:10" ht="38.25" customHeight="1">
      <c r="A238" s="5"/>
      <c r="B238" s="250" t="s">
        <v>365</v>
      </c>
      <c r="C238" s="1"/>
      <c r="D238" s="2" t="s">
        <v>119</v>
      </c>
      <c r="E238" s="2" t="s">
        <v>116</v>
      </c>
      <c r="F238" s="115" t="s">
        <v>364</v>
      </c>
      <c r="G238" s="96"/>
      <c r="H238" s="245">
        <f t="shared" si="40"/>
        <v>1871.59024</v>
      </c>
      <c r="I238" s="197">
        <f t="shared" si="40"/>
        <v>0</v>
      </c>
      <c r="J238" s="197">
        <f t="shared" si="40"/>
        <v>0</v>
      </c>
    </row>
    <row r="239" spans="1:10" ht="39">
      <c r="A239" s="5"/>
      <c r="B239" s="65" t="s">
        <v>26</v>
      </c>
      <c r="C239" s="1"/>
      <c r="D239" s="2" t="s">
        <v>119</v>
      </c>
      <c r="E239" s="2" t="s">
        <v>116</v>
      </c>
      <c r="F239" s="115" t="s">
        <v>364</v>
      </c>
      <c r="G239" s="157" t="s">
        <v>126</v>
      </c>
      <c r="H239" s="245">
        <f t="shared" si="40"/>
        <v>1871.59024</v>
      </c>
      <c r="I239" s="197">
        <f t="shared" si="40"/>
        <v>0</v>
      </c>
      <c r="J239" s="197">
        <f t="shared" si="40"/>
        <v>0</v>
      </c>
    </row>
    <row r="240" spans="1:14" ht="39">
      <c r="A240" s="5"/>
      <c r="B240" s="95" t="s">
        <v>122</v>
      </c>
      <c r="C240" s="1"/>
      <c r="D240" s="2" t="s">
        <v>119</v>
      </c>
      <c r="E240" s="2" t="s">
        <v>116</v>
      </c>
      <c r="F240" s="115" t="s">
        <v>364</v>
      </c>
      <c r="G240" s="157" t="s">
        <v>123</v>
      </c>
      <c r="H240" s="245">
        <v>1871.59024</v>
      </c>
      <c r="I240" s="197">
        <v>0</v>
      </c>
      <c r="J240" s="197">
        <v>0</v>
      </c>
      <c r="L240" s="258"/>
      <c r="M240" s="258">
        <v>-14088409.76</v>
      </c>
      <c r="N240" s="259"/>
    </row>
    <row r="241" spans="1:10" ht="26.25">
      <c r="A241" s="5"/>
      <c r="B241" s="139" t="s">
        <v>262</v>
      </c>
      <c r="C241" s="1"/>
      <c r="D241" s="7" t="s">
        <v>119</v>
      </c>
      <c r="E241" s="7" t="s">
        <v>116</v>
      </c>
      <c r="F241" s="116" t="s">
        <v>334</v>
      </c>
      <c r="G241" s="96"/>
      <c r="H241" s="202">
        <f>H242</f>
        <v>1982.64191</v>
      </c>
      <c r="I241" s="208">
        <f>I242</f>
        <v>32289.155</v>
      </c>
      <c r="J241" s="208">
        <f>J242</f>
        <v>0</v>
      </c>
    </row>
    <row r="242" spans="1:10" ht="26.25">
      <c r="A242" s="5"/>
      <c r="B242" s="137" t="s">
        <v>307</v>
      </c>
      <c r="C242" s="1"/>
      <c r="D242" s="2" t="s">
        <v>119</v>
      </c>
      <c r="E242" s="2" t="s">
        <v>116</v>
      </c>
      <c r="F242" s="115" t="s">
        <v>335</v>
      </c>
      <c r="G242" s="69"/>
      <c r="H242" s="186">
        <f>H243</f>
        <v>1982.64191</v>
      </c>
      <c r="I242" s="187">
        <f aca="true" t="shared" si="41" ref="H242:J243">I243</f>
        <v>32289.155</v>
      </c>
      <c r="J242" s="187">
        <f t="shared" si="41"/>
        <v>0</v>
      </c>
    </row>
    <row r="243" spans="1:10" ht="30.75" customHeight="1">
      <c r="A243" s="5"/>
      <c r="B243" s="66" t="s">
        <v>312</v>
      </c>
      <c r="C243" s="1"/>
      <c r="D243" s="2" t="s">
        <v>119</v>
      </c>
      <c r="E243" s="2" t="s">
        <v>116</v>
      </c>
      <c r="F243" s="115" t="s">
        <v>336</v>
      </c>
      <c r="G243" s="1"/>
      <c r="H243" s="186">
        <f t="shared" si="41"/>
        <v>1982.64191</v>
      </c>
      <c r="I243" s="187">
        <f t="shared" si="41"/>
        <v>32289.155</v>
      </c>
      <c r="J243" s="187">
        <f t="shared" si="41"/>
        <v>0</v>
      </c>
    </row>
    <row r="244" spans="1:10" ht="39">
      <c r="A244" s="5"/>
      <c r="B244" s="65" t="s">
        <v>77</v>
      </c>
      <c r="C244" s="1"/>
      <c r="D244" s="2" t="s">
        <v>119</v>
      </c>
      <c r="E244" s="2" t="s">
        <v>116</v>
      </c>
      <c r="F244" s="115" t="s">
        <v>336</v>
      </c>
      <c r="G244" s="1">
        <v>400</v>
      </c>
      <c r="H244" s="186">
        <f>H245</f>
        <v>1982.64191</v>
      </c>
      <c r="I244" s="187">
        <f>I245</f>
        <v>32289.155</v>
      </c>
      <c r="J244" s="187">
        <f>J245</f>
        <v>0</v>
      </c>
    </row>
    <row r="245" spans="1:14" ht="15">
      <c r="A245" s="5"/>
      <c r="B245" s="66" t="s">
        <v>78</v>
      </c>
      <c r="C245" s="1"/>
      <c r="D245" s="2" t="s">
        <v>119</v>
      </c>
      <c r="E245" s="2" t="s">
        <v>116</v>
      </c>
      <c r="F245" s="115" t="s">
        <v>336</v>
      </c>
      <c r="G245" s="1">
        <v>410</v>
      </c>
      <c r="H245" s="186">
        <v>1982.64191</v>
      </c>
      <c r="I245" s="187">
        <v>32289.155</v>
      </c>
      <c r="J245" s="187">
        <v>0</v>
      </c>
      <c r="L245" s="246"/>
      <c r="M245" s="164">
        <v>-110055158.09</v>
      </c>
      <c r="N245" s="164"/>
    </row>
    <row r="246" spans="1:14" ht="52.5">
      <c r="A246" s="5"/>
      <c r="B246" s="8" t="s">
        <v>129</v>
      </c>
      <c r="C246" s="1"/>
      <c r="D246" s="7" t="s">
        <v>119</v>
      </c>
      <c r="E246" s="7" t="s">
        <v>116</v>
      </c>
      <c r="F246" s="7" t="s">
        <v>57</v>
      </c>
      <c r="G246" s="2"/>
      <c r="H246" s="202">
        <f>H247</f>
        <v>7322.12274</v>
      </c>
      <c r="I246" s="208">
        <v>0</v>
      </c>
      <c r="J246" s="208">
        <v>0</v>
      </c>
      <c r="L246" s="260"/>
      <c r="M246" s="164"/>
      <c r="N246" s="164"/>
    </row>
    <row r="247" spans="1:14" ht="15">
      <c r="A247" s="5"/>
      <c r="B247" s="8" t="s">
        <v>58</v>
      </c>
      <c r="C247" s="10"/>
      <c r="D247" s="2" t="s">
        <v>119</v>
      </c>
      <c r="E247" s="2" t="s">
        <v>116</v>
      </c>
      <c r="F247" s="2" t="s">
        <v>73</v>
      </c>
      <c r="G247" s="2"/>
      <c r="H247" s="186">
        <f>H248</f>
        <v>7322.12274</v>
      </c>
      <c r="I247" s="187">
        <v>0</v>
      </c>
      <c r="J247" s="187">
        <v>0</v>
      </c>
      <c r="L247" s="260"/>
      <c r="M247" s="164"/>
      <c r="N247" s="164"/>
    </row>
    <row r="248" spans="1:14" ht="119.25">
      <c r="A248" s="5"/>
      <c r="B248" s="111" t="s">
        <v>375</v>
      </c>
      <c r="C248" s="1"/>
      <c r="D248" s="2" t="s">
        <v>119</v>
      </c>
      <c r="E248" s="2" t="s">
        <v>116</v>
      </c>
      <c r="F248" s="2" t="s">
        <v>374</v>
      </c>
      <c r="G248" s="7"/>
      <c r="H248" s="186">
        <f>H249</f>
        <v>7322.12274</v>
      </c>
      <c r="I248" s="187">
        <v>0</v>
      </c>
      <c r="J248" s="187">
        <v>0</v>
      </c>
      <c r="L248" s="260"/>
      <c r="M248" s="164"/>
      <c r="N248" s="164"/>
    </row>
    <row r="249" spans="1:14" ht="39">
      <c r="A249" s="5"/>
      <c r="B249" s="65" t="s">
        <v>77</v>
      </c>
      <c r="C249" s="1"/>
      <c r="D249" s="2" t="s">
        <v>119</v>
      </c>
      <c r="E249" s="2" t="s">
        <v>116</v>
      </c>
      <c r="F249" s="2" t="s">
        <v>374</v>
      </c>
      <c r="G249" s="1">
        <v>400</v>
      </c>
      <c r="H249" s="186">
        <f>H250</f>
        <v>7322.12274</v>
      </c>
      <c r="I249" s="187">
        <v>0</v>
      </c>
      <c r="J249" s="187">
        <v>0</v>
      </c>
      <c r="L249" s="260"/>
      <c r="M249" s="164"/>
      <c r="N249" s="164"/>
    </row>
    <row r="250" spans="1:14" ht="27">
      <c r="A250" s="5"/>
      <c r="B250" s="66" t="s">
        <v>78</v>
      </c>
      <c r="C250" s="1"/>
      <c r="D250" s="2" t="s">
        <v>119</v>
      </c>
      <c r="E250" s="2" t="s">
        <v>116</v>
      </c>
      <c r="F250" s="2" t="s">
        <v>374</v>
      </c>
      <c r="G250" s="1">
        <v>410</v>
      </c>
      <c r="H250" s="186">
        <v>7322.12274</v>
      </c>
      <c r="I250" s="187">
        <v>0</v>
      </c>
      <c r="J250" s="187">
        <v>0</v>
      </c>
      <c r="L250" s="260"/>
      <c r="M250" s="164"/>
      <c r="N250" s="258"/>
    </row>
    <row r="251" spans="1:10" ht="15">
      <c r="A251" s="51"/>
      <c r="B251" s="101" t="s">
        <v>79</v>
      </c>
      <c r="C251" s="103"/>
      <c r="D251" s="42" t="s">
        <v>119</v>
      </c>
      <c r="E251" s="42" t="s">
        <v>113</v>
      </c>
      <c r="F251" s="55"/>
      <c r="G251" s="104"/>
      <c r="H251" s="189">
        <f>H252+H263+H269+H275+H281</f>
        <v>65542.46875</v>
      </c>
      <c r="I251" s="190">
        <f>I252+I263+I269+I275+I281</f>
        <v>55368.1</v>
      </c>
      <c r="J251" s="190">
        <f>J252+J263+J269+J275+J281</f>
        <v>21180</v>
      </c>
    </row>
    <row r="252" spans="1:10" ht="66" customHeight="1">
      <c r="A252" s="5"/>
      <c r="B252" s="6" t="s">
        <v>176</v>
      </c>
      <c r="C252" s="10"/>
      <c r="D252" s="7" t="s">
        <v>119</v>
      </c>
      <c r="E252" s="7" t="s">
        <v>113</v>
      </c>
      <c r="F252" s="117" t="s">
        <v>80</v>
      </c>
      <c r="G252" s="19"/>
      <c r="H252" s="202">
        <f>H254+H258</f>
        <v>22907.66422</v>
      </c>
      <c r="I252" s="204">
        <f>I254+I258</f>
        <v>21114.8</v>
      </c>
      <c r="J252" s="204">
        <f>J254+J258</f>
        <v>19200</v>
      </c>
    </row>
    <row r="253" spans="1:10" ht="24" customHeight="1">
      <c r="A253" s="5"/>
      <c r="B253" s="32" t="s">
        <v>255</v>
      </c>
      <c r="C253" s="10"/>
      <c r="D253" s="7" t="s">
        <v>119</v>
      </c>
      <c r="E253" s="7" t="s">
        <v>113</v>
      </c>
      <c r="F253" s="117" t="s">
        <v>265</v>
      </c>
      <c r="G253" s="19"/>
      <c r="H253" s="202">
        <f aca="true" t="shared" si="42" ref="H253:J254">H254</f>
        <v>22907.66422</v>
      </c>
      <c r="I253" s="204">
        <f t="shared" si="42"/>
        <v>18408</v>
      </c>
      <c r="J253" s="204">
        <f t="shared" si="42"/>
        <v>19200</v>
      </c>
    </row>
    <row r="254" spans="1:10" ht="69">
      <c r="A254" s="5"/>
      <c r="B254" s="133" t="s">
        <v>303</v>
      </c>
      <c r="C254" s="1"/>
      <c r="D254" s="7" t="s">
        <v>119</v>
      </c>
      <c r="E254" s="7" t="s">
        <v>113</v>
      </c>
      <c r="F254" s="116" t="s">
        <v>248</v>
      </c>
      <c r="G254" s="50"/>
      <c r="H254" s="202">
        <f t="shared" si="42"/>
        <v>22907.66422</v>
      </c>
      <c r="I254" s="204">
        <f t="shared" si="42"/>
        <v>18408</v>
      </c>
      <c r="J254" s="204">
        <f t="shared" si="42"/>
        <v>19200</v>
      </c>
    </row>
    <row r="255" spans="1:10" ht="52.5">
      <c r="A255" s="20"/>
      <c r="B255" s="8" t="s">
        <v>130</v>
      </c>
      <c r="C255" s="1"/>
      <c r="D255" s="2" t="s">
        <v>119</v>
      </c>
      <c r="E255" s="2" t="s">
        <v>113</v>
      </c>
      <c r="F255" s="115" t="s">
        <v>247</v>
      </c>
      <c r="G255" s="2"/>
      <c r="H255" s="186">
        <f aca="true" t="shared" si="43" ref="H255:J256">H256</f>
        <v>22907.66422</v>
      </c>
      <c r="I255" s="197">
        <f t="shared" si="43"/>
        <v>18408</v>
      </c>
      <c r="J255" s="197">
        <f t="shared" si="43"/>
        <v>19200</v>
      </c>
    </row>
    <row r="256" spans="1:10" ht="39">
      <c r="A256" s="20"/>
      <c r="B256" s="8" t="s">
        <v>26</v>
      </c>
      <c r="C256" s="1"/>
      <c r="D256" s="2" t="s">
        <v>119</v>
      </c>
      <c r="E256" s="2" t="s">
        <v>113</v>
      </c>
      <c r="F256" s="115" t="s">
        <v>247</v>
      </c>
      <c r="G256" s="2">
        <v>200</v>
      </c>
      <c r="H256" s="186">
        <f t="shared" si="43"/>
        <v>22907.66422</v>
      </c>
      <c r="I256" s="197">
        <f t="shared" si="43"/>
        <v>18408</v>
      </c>
      <c r="J256" s="197">
        <f t="shared" si="43"/>
        <v>19200</v>
      </c>
    </row>
    <row r="257" spans="1:12" ht="33.75" customHeight="1">
      <c r="A257" s="20"/>
      <c r="B257" s="8" t="s">
        <v>32</v>
      </c>
      <c r="C257" s="1"/>
      <c r="D257" s="2" t="s">
        <v>119</v>
      </c>
      <c r="E257" s="2" t="s">
        <v>113</v>
      </c>
      <c r="F257" s="115" t="s">
        <v>247</v>
      </c>
      <c r="G257" s="2">
        <v>240</v>
      </c>
      <c r="H257" s="186">
        <v>22907.66422</v>
      </c>
      <c r="I257" s="211">
        <v>18408</v>
      </c>
      <c r="J257" s="210">
        <v>19200</v>
      </c>
      <c r="L257">
        <v>-1324335.78</v>
      </c>
    </row>
    <row r="258" spans="1:10" ht="33.75" customHeight="1">
      <c r="A258" s="20"/>
      <c r="B258" s="6" t="s">
        <v>262</v>
      </c>
      <c r="C258" s="10"/>
      <c r="D258" s="7" t="s">
        <v>119</v>
      </c>
      <c r="E258" s="7" t="s">
        <v>113</v>
      </c>
      <c r="F258" s="116" t="s">
        <v>322</v>
      </c>
      <c r="G258" s="2"/>
      <c r="H258" s="202">
        <f aca="true" t="shared" si="44" ref="H258:J261">H259</f>
        <v>0</v>
      </c>
      <c r="I258" s="218">
        <f t="shared" si="44"/>
        <v>2706.8</v>
      </c>
      <c r="J258" s="219">
        <f t="shared" si="44"/>
        <v>0</v>
      </c>
    </row>
    <row r="259" spans="1:10" ht="45" customHeight="1">
      <c r="A259" s="20"/>
      <c r="B259" s="6" t="s">
        <v>323</v>
      </c>
      <c r="C259" s="1"/>
      <c r="D259" s="7" t="s">
        <v>119</v>
      </c>
      <c r="E259" s="7" t="s">
        <v>113</v>
      </c>
      <c r="F259" s="116" t="s">
        <v>324</v>
      </c>
      <c r="G259" s="2"/>
      <c r="H259" s="186">
        <f t="shared" si="44"/>
        <v>0</v>
      </c>
      <c r="I259" s="211">
        <f t="shared" si="44"/>
        <v>2706.8</v>
      </c>
      <c r="J259" s="188">
        <f t="shared" si="44"/>
        <v>0</v>
      </c>
    </row>
    <row r="260" spans="1:10" ht="33.75" customHeight="1">
      <c r="A260" s="20"/>
      <c r="B260" s="8" t="s">
        <v>325</v>
      </c>
      <c r="C260" s="1"/>
      <c r="D260" s="2" t="s">
        <v>119</v>
      </c>
      <c r="E260" s="2" t="s">
        <v>113</v>
      </c>
      <c r="F260" s="115" t="s">
        <v>326</v>
      </c>
      <c r="G260" s="2"/>
      <c r="H260" s="186">
        <f t="shared" si="44"/>
        <v>0</v>
      </c>
      <c r="I260" s="211">
        <f t="shared" si="44"/>
        <v>2706.8</v>
      </c>
      <c r="J260" s="188">
        <f t="shared" si="44"/>
        <v>0</v>
      </c>
    </row>
    <row r="261" spans="1:10" ht="42" customHeight="1">
      <c r="A261" s="20"/>
      <c r="B261" s="8" t="s">
        <v>26</v>
      </c>
      <c r="C261" s="1"/>
      <c r="D261" s="2" t="s">
        <v>119</v>
      </c>
      <c r="E261" s="2" t="s">
        <v>113</v>
      </c>
      <c r="F261" s="115" t="s">
        <v>326</v>
      </c>
      <c r="G261" s="2" t="s">
        <v>126</v>
      </c>
      <c r="H261" s="186">
        <f t="shared" si="44"/>
        <v>0</v>
      </c>
      <c r="I261" s="211">
        <f t="shared" si="44"/>
        <v>2706.8</v>
      </c>
      <c r="J261" s="188">
        <f t="shared" si="44"/>
        <v>0</v>
      </c>
    </row>
    <row r="262" spans="1:10" ht="33.75" customHeight="1">
      <c r="A262" s="20"/>
      <c r="B262" s="8" t="s">
        <v>32</v>
      </c>
      <c r="C262" s="1"/>
      <c r="D262" s="2" t="s">
        <v>119</v>
      </c>
      <c r="E262" s="2" t="s">
        <v>113</v>
      </c>
      <c r="F262" s="115" t="s">
        <v>326</v>
      </c>
      <c r="G262" s="2" t="s">
        <v>123</v>
      </c>
      <c r="H262" s="186">
        <v>0</v>
      </c>
      <c r="I262" s="211">
        <v>2706.8</v>
      </c>
      <c r="J262" s="188">
        <v>0</v>
      </c>
    </row>
    <row r="263" spans="1:10" ht="79.5">
      <c r="A263" s="20"/>
      <c r="B263" s="83" t="s">
        <v>173</v>
      </c>
      <c r="C263" s="71"/>
      <c r="D263" s="72" t="s">
        <v>119</v>
      </c>
      <c r="E263" s="72" t="s">
        <v>113</v>
      </c>
      <c r="F263" s="116" t="s">
        <v>219</v>
      </c>
      <c r="G263" s="22"/>
      <c r="H263" s="202">
        <f aca="true" t="shared" si="45" ref="H263:J265">H264</f>
        <v>15503.73793</v>
      </c>
      <c r="I263" s="204">
        <f t="shared" si="45"/>
        <v>1800</v>
      </c>
      <c r="J263" s="204">
        <f t="shared" si="45"/>
        <v>1480</v>
      </c>
    </row>
    <row r="264" spans="1:10" ht="15">
      <c r="A264" s="20"/>
      <c r="B264" s="83" t="s">
        <v>267</v>
      </c>
      <c r="C264" s="71"/>
      <c r="D264" s="72" t="s">
        <v>119</v>
      </c>
      <c r="E264" s="72" t="s">
        <v>113</v>
      </c>
      <c r="F264" s="116" t="s">
        <v>266</v>
      </c>
      <c r="G264" s="22"/>
      <c r="H264" s="202">
        <f t="shared" si="45"/>
        <v>15503.73793</v>
      </c>
      <c r="I264" s="204">
        <f t="shared" si="45"/>
        <v>1800</v>
      </c>
      <c r="J264" s="204">
        <f t="shared" si="45"/>
        <v>1480</v>
      </c>
    </row>
    <row r="265" spans="1:10" ht="54.75">
      <c r="A265" s="20"/>
      <c r="B265" s="134" t="s">
        <v>268</v>
      </c>
      <c r="C265" s="71"/>
      <c r="D265" s="72" t="s">
        <v>119</v>
      </c>
      <c r="E265" s="72" t="s">
        <v>113</v>
      </c>
      <c r="F265" s="116" t="s">
        <v>240</v>
      </c>
      <c r="G265" s="22"/>
      <c r="H265" s="202">
        <f t="shared" si="45"/>
        <v>15503.73793</v>
      </c>
      <c r="I265" s="204">
        <f t="shared" si="45"/>
        <v>1800</v>
      </c>
      <c r="J265" s="204">
        <f t="shared" si="45"/>
        <v>1480</v>
      </c>
    </row>
    <row r="266" spans="1:10" ht="66">
      <c r="A266" s="20"/>
      <c r="B266" s="65" t="s">
        <v>177</v>
      </c>
      <c r="C266" s="1"/>
      <c r="D266" s="2" t="s">
        <v>119</v>
      </c>
      <c r="E266" s="2" t="s">
        <v>113</v>
      </c>
      <c r="F266" s="115" t="s">
        <v>218</v>
      </c>
      <c r="G266" s="22"/>
      <c r="H266" s="186">
        <f aca="true" t="shared" si="46" ref="H266:J267">H267</f>
        <v>15503.73793</v>
      </c>
      <c r="I266" s="197">
        <f t="shared" si="46"/>
        <v>1800</v>
      </c>
      <c r="J266" s="197">
        <f t="shared" si="46"/>
        <v>1480</v>
      </c>
    </row>
    <row r="267" spans="1:10" ht="39">
      <c r="A267" s="20"/>
      <c r="B267" s="65" t="s">
        <v>26</v>
      </c>
      <c r="C267" s="1"/>
      <c r="D267" s="2" t="s">
        <v>119</v>
      </c>
      <c r="E267" s="2" t="s">
        <v>113</v>
      </c>
      <c r="F267" s="115" t="s">
        <v>218</v>
      </c>
      <c r="G267" s="22">
        <v>200</v>
      </c>
      <c r="H267" s="186">
        <f t="shared" si="46"/>
        <v>15503.73793</v>
      </c>
      <c r="I267" s="197">
        <f t="shared" si="46"/>
        <v>1800</v>
      </c>
      <c r="J267" s="197">
        <f t="shared" si="46"/>
        <v>1480</v>
      </c>
    </row>
    <row r="268" spans="1:12" ht="39">
      <c r="A268" s="20"/>
      <c r="B268" s="95" t="s">
        <v>122</v>
      </c>
      <c r="C268" s="1"/>
      <c r="D268" s="2" t="s">
        <v>119</v>
      </c>
      <c r="E268" s="2" t="s">
        <v>113</v>
      </c>
      <c r="F268" s="115" t="s">
        <v>218</v>
      </c>
      <c r="G268" s="22">
        <v>240</v>
      </c>
      <c r="H268" s="186">
        <v>15503.73793</v>
      </c>
      <c r="I268" s="211">
        <v>1800</v>
      </c>
      <c r="J268" s="241">
        <v>1480</v>
      </c>
      <c r="L268">
        <v>-1161262.07</v>
      </c>
    </row>
    <row r="269" spans="1:10" ht="105">
      <c r="A269" s="20"/>
      <c r="B269" s="74" t="s">
        <v>304</v>
      </c>
      <c r="C269" s="67"/>
      <c r="D269" s="7" t="s">
        <v>119</v>
      </c>
      <c r="E269" s="7" t="s">
        <v>113</v>
      </c>
      <c r="F269" s="116" t="s">
        <v>283</v>
      </c>
      <c r="G269" s="106"/>
      <c r="H269" s="202">
        <f aca="true" t="shared" si="47" ref="H269:J273">H270</f>
        <v>2970</v>
      </c>
      <c r="I269" s="214">
        <f t="shared" si="47"/>
        <v>0</v>
      </c>
      <c r="J269" s="220">
        <f t="shared" si="47"/>
        <v>0</v>
      </c>
    </row>
    <row r="270" spans="1:10" ht="15">
      <c r="A270" s="20"/>
      <c r="B270" s="158" t="s">
        <v>255</v>
      </c>
      <c r="C270" s="67"/>
      <c r="D270" s="7" t="s">
        <v>119</v>
      </c>
      <c r="E270" s="7" t="s">
        <v>113</v>
      </c>
      <c r="F270" s="121" t="s">
        <v>284</v>
      </c>
      <c r="G270" s="106"/>
      <c r="H270" s="202">
        <f t="shared" si="47"/>
        <v>2970</v>
      </c>
      <c r="I270" s="214">
        <f t="shared" si="47"/>
        <v>0</v>
      </c>
      <c r="J270" s="220">
        <f t="shared" si="47"/>
        <v>0</v>
      </c>
    </row>
    <row r="271" spans="1:10" ht="39">
      <c r="A271" s="20"/>
      <c r="B271" s="86" t="s">
        <v>282</v>
      </c>
      <c r="C271" s="67"/>
      <c r="D271" s="2" t="s">
        <v>119</v>
      </c>
      <c r="E271" s="2" t="s">
        <v>113</v>
      </c>
      <c r="F271" s="138" t="s">
        <v>285</v>
      </c>
      <c r="G271" s="106"/>
      <c r="H271" s="186">
        <f t="shared" si="47"/>
        <v>2970</v>
      </c>
      <c r="I271" s="200">
        <f t="shared" si="47"/>
        <v>0</v>
      </c>
      <c r="J271" s="212">
        <f t="shared" si="47"/>
        <v>0</v>
      </c>
    </row>
    <row r="272" spans="1:10" ht="92.25">
      <c r="A272" s="20"/>
      <c r="B272" s="86" t="s">
        <v>287</v>
      </c>
      <c r="C272" s="67"/>
      <c r="D272" s="68" t="s">
        <v>119</v>
      </c>
      <c r="E272" s="68" t="s">
        <v>113</v>
      </c>
      <c r="F272" s="115" t="s">
        <v>286</v>
      </c>
      <c r="G272" s="106"/>
      <c r="H272" s="186">
        <f t="shared" si="47"/>
        <v>2970</v>
      </c>
      <c r="I272" s="200">
        <f t="shared" si="47"/>
        <v>0</v>
      </c>
      <c r="J272" s="212">
        <f t="shared" si="47"/>
        <v>0</v>
      </c>
    </row>
    <row r="273" spans="1:10" ht="39">
      <c r="A273" s="20"/>
      <c r="B273" s="86" t="s">
        <v>26</v>
      </c>
      <c r="C273" s="67"/>
      <c r="D273" s="68" t="s">
        <v>119</v>
      </c>
      <c r="E273" s="68" t="s">
        <v>113</v>
      </c>
      <c r="F273" s="115" t="s">
        <v>286</v>
      </c>
      <c r="G273" s="106" t="s">
        <v>126</v>
      </c>
      <c r="H273" s="186">
        <f t="shared" si="47"/>
        <v>2970</v>
      </c>
      <c r="I273" s="200">
        <f t="shared" si="47"/>
        <v>0</v>
      </c>
      <c r="J273" s="212">
        <f t="shared" si="47"/>
        <v>0</v>
      </c>
    </row>
    <row r="274" spans="1:10" ht="26.25">
      <c r="A274" s="20"/>
      <c r="B274" s="86" t="s">
        <v>27</v>
      </c>
      <c r="C274" s="67"/>
      <c r="D274" s="68" t="s">
        <v>119</v>
      </c>
      <c r="E274" s="68" t="s">
        <v>113</v>
      </c>
      <c r="F274" s="115" t="s">
        <v>286</v>
      </c>
      <c r="G274" s="106" t="s">
        <v>123</v>
      </c>
      <c r="H274" s="186">
        <v>2970</v>
      </c>
      <c r="I274" s="200">
        <v>0</v>
      </c>
      <c r="J274" s="212">
        <v>0</v>
      </c>
    </row>
    <row r="275" spans="1:10" ht="78.75">
      <c r="A275" s="20"/>
      <c r="B275" s="21" t="s">
        <v>178</v>
      </c>
      <c r="C275" s="1"/>
      <c r="D275" s="7" t="s">
        <v>119</v>
      </c>
      <c r="E275" s="7" t="s">
        <v>113</v>
      </c>
      <c r="F275" s="116" t="s">
        <v>81</v>
      </c>
      <c r="G275" s="3"/>
      <c r="H275" s="202">
        <f>H276</f>
        <v>275.05801</v>
      </c>
      <c r="I275" s="204">
        <f>I276</f>
        <v>639.3</v>
      </c>
      <c r="J275" s="204">
        <f>J276</f>
        <v>0</v>
      </c>
    </row>
    <row r="276" spans="1:10" ht="26.25">
      <c r="A276" s="20"/>
      <c r="B276" s="139" t="s">
        <v>262</v>
      </c>
      <c r="C276" s="1"/>
      <c r="D276" s="7" t="s">
        <v>119</v>
      </c>
      <c r="E276" s="7" t="s">
        <v>113</v>
      </c>
      <c r="F276" s="121" t="s">
        <v>269</v>
      </c>
      <c r="G276" s="3"/>
      <c r="H276" s="202">
        <f aca="true" t="shared" si="48" ref="H276:J277">H277</f>
        <v>275.05801</v>
      </c>
      <c r="I276" s="204">
        <f t="shared" si="48"/>
        <v>639.3</v>
      </c>
      <c r="J276" s="204">
        <f t="shared" si="48"/>
        <v>0</v>
      </c>
    </row>
    <row r="277" spans="1:10" ht="66">
      <c r="A277" s="20"/>
      <c r="B277" s="140" t="s">
        <v>271</v>
      </c>
      <c r="C277" s="1"/>
      <c r="D277" s="2" t="s">
        <v>119</v>
      </c>
      <c r="E277" s="2" t="s">
        <v>113</v>
      </c>
      <c r="F277" s="138" t="s">
        <v>270</v>
      </c>
      <c r="G277" s="3"/>
      <c r="H277" s="202">
        <f t="shared" si="48"/>
        <v>275.05801</v>
      </c>
      <c r="I277" s="204">
        <f t="shared" si="48"/>
        <v>639.3</v>
      </c>
      <c r="J277" s="204">
        <f t="shared" si="48"/>
        <v>0</v>
      </c>
    </row>
    <row r="278" spans="1:10" ht="63" customHeight="1">
      <c r="A278" s="82"/>
      <c r="B278" s="141" t="s">
        <v>272</v>
      </c>
      <c r="C278" s="105"/>
      <c r="D278" s="68" t="s">
        <v>119</v>
      </c>
      <c r="E278" s="68" t="s">
        <v>113</v>
      </c>
      <c r="F278" s="115" t="s">
        <v>222</v>
      </c>
      <c r="G278" s="106"/>
      <c r="H278" s="186">
        <f aca="true" t="shared" si="49" ref="H278:J279">H279</f>
        <v>275.05801</v>
      </c>
      <c r="I278" s="197">
        <f t="shared" si="49"/>
        <v>639.3</v>
      </c>
      <c r="J278" s="197">
        <f t="shared" si="49"/>
        <v>0</v>
      </c>
    </row>
    <row r="279" spans="1:10" ht="27" customHeight="1">
      <c r="A279" s="82"/>
      <c r="B279" s="86" t="s">
        <v>26</v>
      </c>
      <c r="C279" s="105"/>
      <c r="D279" s="68" t="s">
        <v>119</v>
      </c>
      <c r="E279" s="68" t="s">
        <v>113</v>
      </c>
      <c r="F279" s="115" t="s">
        <v>222</v>
      </c>
      <c r="G279" s="106">
        <v>200</v>
      </c>
      <c r="H279" s="186">
        <f t="shared" si="49"/>
        <v>275.05801</v>
      </c>
      <c r="I279" s="197">
        <f t="shared" si="49"/>
        <v>639.3</v>
      </c>
      <c r="J279" s="197">
        <f t="shared" si="49"/>
        <v>0</v>
      </c>
    </row>
    <row r="280" spans="1:10" ht="27" customHeight="1">
      <c r="A280" s="82"/>
      <c r="B280" s="90" t="s">
        <v>27</v>
      </c>
      <c r="C280" s="67"/>
      <c r="D280" s="68" t="s">
        <v>119</v>
      </c>
      <c r="E280" s="68" t="s">
        <v>113</v>
      </c>
      <c r="F280" s="115" t="s">
        <v>222</v>
      </c>
      <c r="G280" s="106">
        <v>240</v>
      </c>
      <c r="H280" s="186">
        <v>275.05801</v>
      </c>
      <c r="I280" s="200">
        <v>639.3</v>
      </c>
      <c r="J280" s="201">
        <v>0</v>
      </c>
    </row>
    <row r="281" spans="1:10" ht="87" customHeight="1">
      <c r="A281" s="20"/>
      <c r="B281" s="21" t="s">
        <v>179</v>
      </c>
      <c r="C281" s="10"/>
      <c r="D281" s="7" t="s">
        <v>119</v>
      </c>
      <c r="E281" s="7" t="s">
        <v>113</v>
      </c>
      <c r="F281" s="116" t="s">
        <v>142</v>
      </c>
      <c r="G281" s="98"/>
      <c r="H281" s="202">
        <f aca="true" t="shared" si="50" ref="H281:J282">H282</f>
        <v>23886.00859</v>
      </c>
      <c r="I281" s="204">
        <f t="shared" si="50"/>
        <v>31814</v>
      </c>
      <c r="J281" s="204">
        <f t="shared" si="50"/>
        <v>500</v>
      </c>
    </row>
    <row r="282" spans="1:10" ht="44.25" customHeight="1">
      <c r="A282" s="20"/>
      <c r="B282" s="142" t="s">
        <v>274</v>
      </c>
      <c r="C282" s="10"/>
      <c r="D282" s="7" t="s">
        <v>119</v>
      </c>
      <c r="E282" s="7" t="s">
        <v>113</v>
      </c>
      <c r="F282" s="135" t="s">
        <v>273</v>
      </c>
      <c r="G282" s="98"/>
      <c r="H282" s="202">
        <f t="shared" si="50"/>
        <v>23886.00859</v>
      </c>
      <c r="I282" s="204">
        <f t="shared" si="50"/>
        <v>31814</v>
      </c>
      <c r="J282" s="204">
        <f t="shared" si="50"/>
        <v>500</v>
      </c>
    </row>
    <row r="283" spans="1:10" ht="37.5" customHeight="1">
      <c r="A283" s="20"/>
      <c r="B283" s="107" t="s">
        <v>275</v>
      </c>
      <c r="C283" s="10"/>
      <c r="D283" s="2" t="s">
        <v>119</v>
      </c>
      <c r="E283" s="2" t="s">
        <v>113</v>
      </c>
      <c r="F283" s="115" t="s">
        <v>224</v>
      </c>
      <c r="G283" s="3"/>
      <c r="H283" s="186">
        <f>H284+H289</f>
        <v>23886.00859</v>
      </c>
      <c r="I283" s="197">
        <f>I284+I289</f>
        <v>31814</v>
      </c>
      <c r="J283" s="197">
        <f>J284+J289</f>
        <v>500</v>
      </c>
    </row>
    <row r="284" spans="1:10" ht="42" customHeight="1">
      <c r="A284" s="20"/>
      <c r="B284" s="119" t="s">
        <v>225</v>
      </c>
      <c r="C284" s="1"/>
      <c r="D284" s="2" t="s">
        <v>119</v>
      </c>
      <c r="E284" s="2" t="s">
        <v>113</v>
      </c>
      <c r="F284" s="115" t="s">
        <v>223</v>
      </c>
      <c r="G284" s="3"/>
      <c r="H284" s="186">
        <f aca="true" t="shared" si="51" ref="H284:J285">H285</f>
        <v>23456.00859</v>
      </c>
      <c r="I284" s="197">
        <f t="shared" si="51"/>
        <v>31314</v>
      </c>
      <c r="J284" s="197">
        <f t="shared" si="51"/>
        <v>0</v>
      </c>
    </row>
    <row r="285" spans="1:10" ht="45" customHeight="1">
      <c r="A285" s="20"/>
      <c r="B285" s="65" t="s">
        <v>26</v>
      </c>
      <c r="C285" s="1"/>
      <c r="D285" s="2" t="s">
        <v>119</v>
      </c>
      <c r="E285" s="2" t="s">
        <v>113</v>
      </c>
      <c r="F285" s="115" t="s">
        <v>223</v>
      </c>
      <c r="G285" s="3">
        <v>200</v>
      </c>
      <c r="H285" s="186">
        <f t="shared" si="51"/>
        <v>23456.00859</v>
      </c>
      <c r="I285" s="197">
        <f t="shared" si="51"/>
        <v>31314</v>
      </c>
      <c r="J285" s="197">
        <f t="shared" si="51"/>
        <v>0</v>
      </c>
    </row>
    <row r="286" spans="1:10" ht="27" customHeight="1">
      <c r="A286" s="20"/>
      <c r="B286" s="64" t="s">
        <v>27</v>
      </c>
      <c r="C286" s="1"/>
      <c r="D286" s="2" t="s">
        <v>119</v>
      </c>
      <c r="E286" s="2" t="s">
        <v>113</v>
      </c>
      <c r="F286" s="115" t="s">
        <v>223</v>
      </c>
      <c r="G286" s="3">
        <v>240</v>
      </c>
      <c r="H286" s="186">
        <v>23456.00859</v>
      </c>
      <c r="I286" s="197">
        <v>31314</v>
      </c>
      <c r="J286" s="197">
        <v>0</v>
      </c>
    </row>
    <row r="287" spans="1:10" ht="27" customHeight="1">
      <c r="A287" s="20"/>
      <c r="B287" s="144" t="s">
        <v>255</v>
      </c>
      <c r="C287" s="1"/>
      <c r="D287" s="2" t="s">
        <v>119</v>
      </c>
      <c r="E287" s="2" t="s">
        <v>113</v>
      </c>
      <c r="F287" s="115" t="s">
        <v>276</v>
      </c>
      <c r="G287" s="3"/>
      <c r="H287" s="186">
        <f aca="true" t="shared" si="52" ref="H287:J288">H288</f>
        <v>430</v>
      </c>
      <c r="I287" s="197">
        <f t="shared" si="52"/>
        <v>500</v>
      </c>
      <c r="J287" s="197">
        <f t="shared" si="52"/>
        <v>500</v>
      </c>
    </row>
    <row r="288" spans="1:10" ht="42" customHeight="1">
      <c r="A288" s="20"/>
      <c r="B288" s="143" t="s">
        <v>306</v>
      </c>
      <c r="C288" s="1"/>
      <c r="D288" s="2" t="s">
        <v>119</v>
      </c>
      <c r="E288" s="2" t="s">
        <v>113</v>
      </c>
      <c r="F288" s="115" t="s">
        <v>277</v>
      </c>
      <c r="G288" s="3"/>
      <c r="H288" s="186">
        <f t="shared" si="52"/>
        <v>430</v>
      </c>
      <c r="I288" s="197">
        <f t="shared" si="52"/>
        <v>500</v>
      </c>
      <c r="J288" s="197">
        <f t="shared" si="52"/>
        <v>500</v>
      </c>
    </row>
    <row r="289" spans="1:10" ht="27" customHeight="1">
      <c r="A289" s="20"/>
      <c r="B289" s="64" t="s">
        <v>144</v>
      </c>
      <c r="C289" s="1"/>
      <c r="D289" s="2" t="s">
        <v>119</v>
      </c>
      <c r="E289" s="2" t="s">
        <v>113</v>
      </c>
      <c r="F289" s="115" t="s">
        <v>226</v>
      </c>
      <c r="G289" s="3"/>
      <c r="H289" s="186">
        <f aca="true" t="shared" si="53" ref="H289:J290">H290</f>
        <v>430</v>
      </c>
      <c r="I289" s="197">
        <f t="shared" si="53"/>
        <v>500</v>
      </c>
      <c r="J289" s="197">
        <f t="shared" si="53"/>
        <v>500</v>
      </c>
    </row>
    <row r="290" spans="1:10" ht="42.75" customHeight="1">
      <c r="A290" s="20"/>
      <c r="B290" s="65" t="s">
        <v>26</v>
      </c>
      <c r="C290" s="1"/>
      <c r="D290" s="2" t="s">
        <v>119</v>
      </c>
      <c r="E290" s="2" t="s">
        <v>113</v>
      </c>
      <c r="F290" s="115" t="s">
        <v>226</v>
      </c>
      <c r="G290" s="3" t="s">
        <v>126</v>
      </c>
      <c r="H290" s="186">
        <f t="shared" si="53"/>
        <v>430</v>
      </c>
      <c r="I290" s="197">
        <f t="shared" si="53"/>
        <v>500</v>
      </c>
      <c r="J290" s="197">
        <f t="shared" si="53"/>
        <v>500</v>
      </c>
    </row>
    <row r="291" spans="1:12" ht="27" customHeight="1">
      <c r="A291" s="20"/>
      <c r="B291" s="64" t="s">
        <v>27</v>
      </c>
      <c r="C291" s="1"/>
      <c r="D291" s="2" t="s">
        <v>119</v>
      </c>
      <c r="E291" s="2" t="s">
        <v>113</v>
      </c>
      <c r="F291" s="118" t="s">
        <v>226</v>
      </c>
      <c r="G291" s="3" t="s">
        <v>123</v>
      </c>
      <c r="H291" s="186">
        <v>430</v>
      </c>
      <c r="I291" s="187">
        <v>500</v>
      </c>
      <c r="J291" s="187">
        <v>500</v>
      </c>
      <c r="L291" s="246">
        <v>-20000</v>
      </c>
    </row>
    <row r="292" spans="1:10" ht="15">
      <c r="A292" s="51"/>
      <c r="B292" s="52" t="s">
        <v>82</v>
      </c>
      <c r="C292" s="53"/>
      <c r="D292" s="42" t="s">
        <v>120</v>
      </c>
      <c r="E292" s="42" t="s">
        <v>14</v>
      </c>
      <c r="F292" s="54"/>
      <c r="G292" s="56"/>
      <c r="H292" s="184">
        <f>H293+H300</f>
        <v>425.735</v>
      </c>
      <c r="I292" s="185">
        <f>I293+I300</f>
        <v>270</v>
      </c>
      <c r="J292" s="185">
        <f>J293+J300</f>
        <v>310</v>
      </c>
    </row>
    <row r="293" spans="1:10" ht="15">
      <c r="A293" s="20"/>
      <c r="B293" s="6" t="s">
        <v>83</v>
      </c>
      <c r="C293" s="10"/>
      <c r="D293" s="7" t="s">
        <v>120</v>
      </c>
      <c r="E293" s="7" t="s">
        <v>84</v>
      </c>
      <c r="F293" s="23"/>
      <c r="G293" s="3"/>
      <c r="H293" s="202">
        <f aca="true" t="shared" si="54" ref="H293:J294">H294</f>
        <v>113.235</v>
      </c>
      <c r="I293" s="221">
        <f t="shared" si="54"/>
        <v>70</v>
      </c>
      <c r="J293" s="221">
        <f t="shared" si="54"/>
        <v>70</v>
      </c>
    </row>
    <row r="294" spans="1:10" ht="66">
      <c r="A294" s="20"/>
      <c r="B294" s="6" t="s">
        <v>180</v>
      </c>
      <c r="C294" s="10"/>
      <c r="D294" s="7" t="s">
        <v>120</v>
      </c>
      <c r="E294" s="7" t="s">
        <v>120</v>
      </c>
      <c r="F294" s="72" t="s">
        <v>85</v>
      </c>
      <c r="G294" s="98"/>
      <c r="H294" s="202">
        <f t="shared" si="54"/>
        <v>113.235</v>
      </c>
      <c r="I294" s="221">
        <f t="shared" si="54"/>
        <v>70</v>
      </c>
      <c r="J294" s="221">
        <f t="shared" si="54"/>
        <v>70</v>
      </c>
    </row>
    <row r="295" spans="1:10" ht="20.25" customHeight="1">
      <c r="A295" s="20"/>
      <c r="B295" s="6" t="s">
        <v>267</v>
      </c>
      <c r="C295" s="10"/>
      <c r="D295" s="7" t="s">
        <v>120</v>
      </c>
      <c r="E295" s="7" t="s">
        <v>120</v>
      </c>
      <c r="F295" s="72" t="s">
        <v>200</v>
      </c>
      <c r="G295" s="98"/>
      <c r="H295" s="202">
        <f>H296</f>
        <v>113.235</v>
      </c>
      <c r="I295" s="204">
        <f>I296</f>
        <v>70</v>
      </c>
      <c r="J295" s="204">
        <f>J296</f>
        <v>70</v>
      </c>
    </row>
    <row r="296" spans="1:10" ht="41.25">
      <c r="A296" s="20"/>
      <c r="B296" s="120" t="s">
        <v>279</v>
      </c>
      <c r="C296" s="10"/>
      <c r="D296" s="7" t="s">
        <v>120</v>
      </c>
      <c r="E296" s="7" t="s">
        <v>120</v>
      </c>
      <c r="F296" s="72" t="s">
        <v>202</v>
      </c>
      <c r="G296" s="7"/>
      <c r="H296" s="202">
        <f aca="true" t="shared" si="55" ref="H296:J298">H297</f>
        <v>113.235</v>
      </c>
      <c r="I296" s="204">
        <f t="shared" si="55"/>
        <v>70</v>
      </c>
      <c r="J296" s="204">
        <f t="shared" si="55"/>
        <v>70</v>
      </c>
    </row>
    <row r="297" spans="1:10" ht="15">
      <c r="A297" s="20"/>
      <c r="B297" s="8" t="s">
        <v>87</v>
      </c>
      <c r="C297" s="10"/>
      <c r="D297" s="2" t="s">
        <v>120</v>
      </c>
      <c r="E297" s="2" t="s">
        <v>120</v>
      </c>
      <c r="F297" s="68" t="s">
        <v>201</v>
      </c>
      <c r="G297" s="2"/>
      <c r="H297" s="186">
        <f t="shared" si="55"/>
        <v>113.235</v>
      </c>
      <c r="I297" s="197">
        <f t="shared" si="55"/>
        <v>70</v>
      </c>
      <c r="J297" s="197">
        <f t="shared" si="55"/>
        <v>70</v>
      </c>
    </row>
    <row r="298" spans="1:10" ht="39">
      <c r="A298" s="20"/>
      <c r="B298" s="8" t="s">
        <v>26</v>
      </c>
      <c r="C298" s="10"/>
      <c r="D298" s="2" t="s">
        <v>120</v>
      </c>
      <c r="E298" s="2" t="s">
        <v>120</v>
      </c>
      <c r="F298" s="68" t="s">
        <v>201</v>
      </c>
      <c r="G298" s="2">
        <v>200</v>
      </c>
      <c r="H298" s="186">
        <f t="shared" si="55"/>
        <v>113.235</v>
      </c>
      <c r="I298" s="197">
        <f t="shared" si="55"/>
        <v>70</v>
      </c>
      <c r="J298" s="197">
        <f t="shared" si="55"/>
        <v>70</v>
      </c>
    </row>
    <row r="299" spans="1:12" ht="26.25">
      <c r="A299" s="20"/>
      <c r="B299" s="8" t="s">
        <v>32</v>
      </c>
      <c r="C299" s="10"/>
      <c r="D299" s="2" t="s">
        <v>120</v>
      </c>
      <c r="E299" s="2" t="s">
        <v>120</v>
      </c>
      <c r="F299" s="68" t="s">
        <v>201</v>
      </c>
      <c r="G299" s="2">
        <v>240</v>
      </c>
      <c r="H299" s="186">
        <v>113.235</v>
      </c>
      <c r="I299" s="197">
        <v>70</v>
      </c>
      <c r="J299" s="197">
        <v>70</v>
      </c>
      <c r="L299">
        <v>-13765</v>
      </c>
    </row>
    <row r="300" spans="1:10" ht="15">
      <c r="A300" s="20"/>
      <c r="B300" s="256" t="s">
        <v>369</v>
      </c>
      <c r="C300" s="10"/>
      <c r="D300" s="7" t="s">
        <v>120</v>
      </c>
      <c r="E300" s="7" t="s">
        <v>118</v>
      </c>
      <c r="F300" s="68"/>
      <c r="G300" s="2"/>
      <c r="H300" s="202">
        <f aca="true" t="shared" si="56" ref="H300:J302">H301</f>
        <v>312.5</v>
      </c>
      <c r="I300" s="204">
        <f t="shared" si="56"/>
        <v>200</v>
      </c>
      <c r="J300" s="204">
        <f t="shared" si="56"/>
        <v>240</v>
      </c>
    </row>
    <row r="301" spans="1:10" ht="66">
      <c r="A301" s="20"/>
      <c r="B301" s="6" t="s">
        <v>180</v>
      </c>
      <c r="C301" s="10"/>
      <c r="D301" s="7" t="s">
        <v>120</v>
      </c>
      <c r="E301" s="7" t="s">
        <v>118</v>
      </c>
      <c r="F301" s="72" t="s">
        <v>85</v>
      </c>
      <c r="G301" s="2"/>
      <c r="H301" s="202">
        <f t="shared" si="56"/>
        <v>312.5</v>
      </c>
      <c r="I301" s="204">
        <f t="shared" si="56"/>
        <v>200</v>
      </c>
      <c r="J301" s="204">
        <f t="shared" si="56"/>
        <v>240</v>
      </c>
    </row>
    <row r="302" spans="1:10" ht="15">
      <c r="A302" s="20"/>
      <c r="B302" s="6" t="s">
        <v>267</v>
      </c>
      <c r="C302" s="10"/>
      <c r="D302" s="7" t="s">
        <v>120</v>
      </c>
      <c r="E302" s="7" t="s">
        <v>118</v>
      </c>
      <c r="F302" s="72" t="s">
        <v>200</v>
      </c>
      <c r="G302" s="2"/>
      <c r="H302" s="202">
        <f t="shared" si="56"/>
        <v>312.5</v>
      </c>
      <c r="I302" s="204">
        <f t="shared" si="56"/>
        <v>200</v>
      </c>
      <c r="J302" s="204">
        <f t="shared" si="56"/>
        <v>240</v>
      </c>
    </row>
    <row r="303" spans="1:10" ht="54.75">
      <c r="A303" s="20"/>
      <c r="B303" s="120" t="s">
        <v>278</v>
      </c>
      <c r="C303" s="10"/>
      <c r="D303" s="7" t="s">
        <v>120</v>
      </c>
      <c r="E303" s="7" t="s">
        <v>118</v>
      </c>
      <c r="F303" s="72" t="s">
        <v>199</v>
      </c>
      <c r="G303" s="145"/>
      <c r="H303" s="202">
        <f aca="true" t="shared" si="57" ref="H303:J305">H304</f>
        <v>312.5</v>
      </c>
      <c r="I303" s="204">
        <f t="shared" si="57"/>
        <v>200</v>
      </c>
      <c r="J303" s="204">
        <f t="shared" si="57"/>
        <v>240</v>
      </c>
    </row>
    <row r="304" spans="1:10" ht="26.25">
      <c r="A304" s="20"/>
      <c r="B304" s="8" t="s">
        <v>86</v>
      </c>
      <c r="C304" s="1"/>
      <c r="D304" s="2" t="s">
        <v>120</v>
      </c>
      <c r="E304" s="2" t="s">
        <v>118</v>
      </c>
      <c r="F304" s="68" t="s">
        <v>198</v>
      </c>
      <c r="G304" s="18"/>
      <c r="H304" s="186">
        <f t="shared" si="57"/>
        <v>312.5</v>
      </c>
      <c r="I304" s="197">
        <f t="shared" si="57"/>
        <v>200</v>
      </c>
      <c r="J304" s="197">
        <f t="shared" si="57"/>
        <v>240</v>
      </c>
    </row>
    <row r="305" spans="1:10" ht="39">
      <c r="A305" s="20"/>
      <c r="B305" s="8" t="s">
        <v>26</v>
      </c>
      <c r="C305" s="1"/>
      <c r="D305" s="2" t="s">
        <v>120</v>
      </c>
      <c r="E305" s="2" t="s">
        <v>118</v>
      </c>
      <c r="F305" s="68" t="s">
        <v>198</v>
      </c>
      <c r="G305" s="2">
        <v>200</v>
      </c>
      <c r="H305" s="186">
        <f t="shared" si="57"/>
        <v>312.5</v>
      </c>
      <c r="I305" s="197">
        <f t="shared" si="57"/>
        <v>200</v>
      </c>
      <c r="J305" s="197">
        <f t="shared" si="57"/>
        <v>240</v>
      </c>
    </row>
    <row r="306" spans="1:10" ht="26.25">
      <c r="A306" s="20"/>
      <c r="B306" s="8" t="s">
        <v>32</v>
      </c>
      <c r="C306" s="10"/>
      <c r="D306" s="2" t="s">
        <v>120</v>
      </c>
      <c r="E306" s="2" t="s">
        <v>118</v>
      </c>
      <c r="F306" s="68" t="s">
        <v>198</v>
      </c>
      <c r="G306" s="2">
        <v>240</v>
      </c>
      <c r="H306" s="186">
        <v>312.5</v>
      </c>
      <c r="I306" s="211">
        <v>200</v>
      </c>
      <c r="J306" s="210">
        <v>240</v>
      </c>
    </row>
    <row r="307" spans="1:10" ht="15">
      <c r="A307" s="51"/>
      <c r="B307" s="101" t="s">
        <v>88</v>
      </c>
      <c r="C307" s="102"/>
      <c r="D307" s="43" t="s">
        <v>121</v>
      </c>
      <c r="E307" s="42" t="s">
        <v>117</v>
      </c>
      <c r="F307" s="42"/>
      <c r="G307" s="42"/>
      <c r="H307" s="189">
        <f>H308+H325</f>
        <v>31036.93818</v>
      </c>
      <c r="I307" s="190">
        <f>I308+I325</f>
        <v>25822.378</v>
      </c>
      <c r="J307" s="190">
        <f>J308+J325</f>
        <v>27806.178</v>
      </c>
    </row>
    <row r="308" spans="1:10" ht="15">
      <c r="A308" s="20"/>
      <c r="B308" s="74" t="s">
        <v>89</v>
      </c>
      <c r="C308" s="146" t="s">
        <v>13</v>
      </c>
      <c r="D308" s="114" t="s">
        <v>121</v>
      </c>
      <c r="E308" s="114" t="s">
        <v>112</v>
      </c>
      <c r="F308" s="114" t="s">
        <v>13</v>
      </c>
      <c r="G308" s="114"/>
      <c r="H308" s="202">
        <f aca="true" t="shared" si="58" ref="H308:J309">H309</f>
        <v>30643.8169</v>
      </c>
      <c r="I308" s="204">
        <f t="shared" si="58"/>
        <v>25372.378</v>
      </c>
      <c r="J308" s="204">
        <f t="shared" si="58"/>
        <v>27356.178</v>
      </c>
    </row>
    <row r="309" spans="1:10" ht="66">
      <c r="A309" s="20"/>
      <c r="B309" s="6" t="s">
        <v>180</v>
      </c>
      <c r="C309" s="24"/>
      <c r="D309" s="110" t="s">
        <v>121</v>
      </c>
      <c r="E309" s="110" t="s">
        <v>112</v>
      </c>
      <c r="F309" s="114" t="s">
        <v>85</v>
      </c>
      <c r="G309" s="110"/>
      <c r="H309" s="222">
        <f>H310</f>
        <v>30643.8169</v>
      </c>
      <c r="I309" s="223">
        <f t="shared" si="58"/>
        <v>25372.378</v>
      </c>
      <c r="J309" s="223">
        <f t="shared" si="58"/>
        <v>27356.178</v>
      </c>
    </row>
    <row r="310" spans="1:10" ht="34.5" customHeight="1">
      <c r="A310" s="20"/>
      <c r="B310" s="32" t="s">
        <v>267</v>
      </c>
      <c r="C310" s="10" t="s">
        <v>13</v>
      </c>
      <c r="D310" s="7" t="s">
        <v>121</v>
      </c>
      <c r="E310" s="7" t="s">
        <v>112</v>
      </c>
      <c r="F310" s="72" t="s">
        <v>200</v>
      </c>
      <c r="G310" s="7"/>
      <c r="H310" s="202">
        <f>H311</f>
        <v>30643.8169</v>
      </c>
      <c r="I310" s="204">
        <f>I311</f>
        <v>25372.378</v>
      </c>
      <c r="J310" s="204">
        <f>J311+J319+J322</f>
        <v>27356.178</v>
      </c>
    </row>
    <row r="311" spans="1:10" ht="41.25">
      <c r="A311" s="20"/>
      <c r="B311" s="130" t="s">
        <v>280</v>
      </c>
      <c r="C311" s="26" t="s">
        <v>13</v>
      </c>
      <c r="D311" s="7" t="s">
        <v>121</v>
      </c>
      <c r="E311" s="7" t="s">
        <v>112</v>
      </c>
      <c r="F311" s="72" t="s">
        <v>237</v>
      </c>
      <c r="G311" s="7"/>
      <c r="H311" s="202">
        <f>H312+H319+H322</f>
        <v>30643.8169</v>
      </c>
      <c r="I311" s="204">
        <f>I314+I316+I318+I319+I322</f>
        <v>25372.378</v>
      </c>
      <c r="J311" s="204">
        <f>J314+J316+J318</f>
        <v>20819.6</v>
      </c>
    </row>
    <row r="312" spans="1:10" ht="26.25">
      <c r="A312" s="20"/>
      <c r="B312" s="6" t="s">
        <v>90</v>
      </c>
      <c r="C312" s="24" t="s">
        <v>13</v>
      </c>
      <c r="D312" s="7" t="s">
        <v>121</v>
      </c>
      <c r="E312" s="7" t="s">
        <v>112</v>
      </c>
      <c r="F312" s="72" t="s">
        <v>236</v>
      </c>
      <c r="G312" s="7"/>
      <c r="H312" s="202">
        <f>H313+H315+H317</f>
        <v>22506.33</v>
      </c>
      <c r="I312" s="204">
        <f>I313+I315+I317</f>
        <v>18835.8</v>
      </c>
      <c r="J312" s="204">
        <f>J313+J315+J317</f>
        <v>20819.6</v>
      </c>
    </row>
    <row r="313" spans="1:10" ht="83.25" customHeight="1">
      <c r="A313" s="20"/>
      <c r="B313" s="8" t="s">
        <v>23</v>
      </c>
      <c r="C313" s="26"/>
      <c r="D313" s="2" t="s">
        <v>121</v>
      </c>
      <c r="E313" s="2" t="s">
        <v>112</v>
      </c>
      <c r="F313" s="68" t="s">
        <v>236</v>
      </c>
      <c r="G313" s="2">
        <v>100</v>
      </c>
      <c r="H313" s="186">
        <f>H314</f>
        <v>11414.821</v>
      </c>
      <c r="I313" s="197">
        <f>I314</f>
        <v>12607.8</v>
      </c>
      <c r="J313" s="197">
        <f>J314</f>
        <v>14355.6</v>
      </c>
    </row>
    <row r="314" spans="1:12" ht="26.25">
      <c r="A314" s="20"/>
      <c r="B314" s="8" t="s">
        <v>91</v>
      </c>
      <c r="C314" s="26" t="s">
        <v>13</v>
      </c>
      <c r="D314" s="2" t="s">
        <v>121</v>
      </c>
      <c r="E314" s="2" t="s">
        <v>112</v>
      </c>
      <c r="F314" s="68" t="s">
        <v>236</v>
      </c>
      <c r="G314" s="2">
        <v>110</v>
      </c>
      <c r="H314" s="186">
        <v>11414.821</v>
      </c>
      <c r="I314" s="211">
        <v>12607.8</v>
      </c>
      <c r="J314" s="210">
        <v>14355.6</v>
      </c>
      <c r="L314">
        <v>-340000</v>
      </c>
    </row>
    <row r="315" spans="1:10" ht="39">
      <c r="A315" s="20"/>
      <c r="B315" s="8" t="s">
        <v>26</v>
      </c>
      <c r="C315" s="26"/>
      <c r="D315" s="2" t="s">
        <v>121</v>
      </c>
      <c r="E315" s="2" t="s">
        <v>112</v>
      </c>
      <c r="F315" s="68" t="s">
        <v>236</v>
      </c>
      <c r="G315" s="2">
        <v>200</v>
      </c>
      <c r="H315" s="186">
        <f>H316</f>
        <v>10891.509</v>
      </c>
      <c r="I315" s="197">
        <f>I316</f>
        <v>6022</v>
      </c>
      <c r="J315" s="197">
        <f>J316</f>
        <v>6252</v>
      </c>
    </row>
    <row r="316" spans="1:10" ht="26.25">
      <c r="A316" s="20"/>
      <c r="B316" s="8" t="s">
        <v>32</v>
      </c>
      <c r="C316" s="27" t="s">
        <v>13</v>
      </c>
      <c r="D316" s="25" t="s">
        <v>121</v>
      </c>
      <c r="E316" s="25" t="s">
        <v>112</v>
      </c>
      <c r="F316" s="88" t="s">
        <v>236</v>
      </c>
      <c r="G316" s="25">
        <v>240</v>
      </c>
      <c r="H316" s="224">
        <v>10891.509</v>
      </c>
      <c r="I316" s="225">
        <v>6022</v>
      </c>
      <c r="J316" s="226">
        <v>6252</v>
      </c>
    </row>
    <row r="317" spans="1:10" ht="15">
      <c r="A317" s="20"/>
      <c r="B317" s="8" t="s">
        <v>28</v>
      </c>
      <c r="C317" s="27"/>
      <c r="D317" s="25" t="s">
        <v>121</v>
      </c>
      <c r="E317" s="25" t="s">
        <v>112</v>
      </c>
      <c r="F317" s="88" t="s">
        <v>236</v>
      </c>
      <c r="G317" s="25">
        <v>800</v>
      </c>
      <c r="H317" s="224">
        <f>H318</f>
        <v>200</v>
      </c>
      <c r="I317" s="227">
        <f>I318</f>
        <v>206</v>
      </c>
      <c r="J317" s="227">
        <f>J318</f>
        <v>212</v>
      </c>
    </row>
    <row r="318" spans="1:10" ht="15">
      <c r="A318" s="20"/>
      <c r="B318" s="8" t="s">
        <v>92</v>
      </c>
      <c r="C318" s="27" t="s">
        <v>13</v>
      </c>
      <c r="D318" s="25" t="s">
        <v>121</v>
      </c>
      <c r="E318" s="25" t="s">
        <v>112</v>
      </c>
      <c r="F318" s="88" t="s">
        <v>236</v>
      </c>
      <c r="G318" s="25">
        <v>850</v>
      </c>
      <c r="H318" s="224">
        <v>200</v>
      </c>
      <c r="I318" s="198">
        <v>206</v>
      </c>
      <c r="J318" s="205">
        <v>212</v>
      </c>
    </row>
    <row r="319" spans="1:10" ht="77.25" customHeight="1">
      <c r="A319" s="20"/>
      <c r="B319" s="6" t="s">
        <v>366</v>
      </c>
      <c r="C319" s="31"/>
      <c r="D319" s="160" t="s">
        <v>121</v>
      </c>
      <c r="E319" s="160" t="s">
        <v>112</v>
      </c>
      <c r="F319" s="161" t="s">
        <v>293</v>
      </c>
      <c r="G319" s="110"/>
      <c r="H319" s="228">
        <f aca="true" t="shared" si="59" ref="H319:J320">H320</f>
        <v>7329.7969</v>
      </c>
      <c r="I319" s="229">
        <f t="shared" si="59"/>
        <v>6536.578</v>
      </c>
      <c r="J319" s="230">
        <f t="shared" si="59"/>
        <v>6536.578</v>
      </c>
    </row>
    <row r="320" spans="1:10" ht="78.75">
      <c r="A320" s="20"/>
      <c r="B320" s="8" t="s">
        <v>23</v>
      </c>
      <c r="C320" s="27"/>
      <c r="D320" s="97" t="s">
        <v>121</v>
      </c>
      <c r="E320" s="97" t="s">
        <v>112</v>
      </c>
      <c r="F320" s="162" t="s">
        <v>293</v>
      </c>
      <c r="G320" s="97" t="s">
        <v>139</v>
      </c>
      <c r="H320" s="231">
        <f t="shared" si="59"/>
        <v>7329.7969</v>
      </c>
      <c r="I320" s="198">
        <f t="shared" si="59"/>
        <v>6536.578</v>
      </c>
      <c r="J320" s="232">
        <f t="shared" si="59"/>
        <v>6536.578</v>
      </c>
    </row>
    <row r="321" spans="1:10" ht="26.25">
      <c r="A321" s="20"/>
      <c r="B321" s="8" t="s">
        <v>91</v>
      </c>
      <c r="C321" s="27"/>
      <c r="D321" s="97" t="s">
        <v>121</v>
      </c>
      <c r="E321" s="97" t="s">
        <v>112</v>
      </c>
      <c r="F321" s="162" t="s">
        <v>293</v>
      </c>
      <c r="G321" s="97" t="s">
        <v>294</v>
      </c>
      <c r="H321" s="231">
        <v>7329.7969</v>
      </c>
      <c r="I321" s="198">
        <v>6536.578</v>
      </c>
      <c r="J321" s="232">
        <v>6536.578</v>
      </c>
    </row>
    <row r="322" spans="1:10" ht="68.25" customHeight="1">
      <c r="A322" s="20"/>
      <c r="B322" s="6" t="s">
        <v>295</v>
      </c>
      <c r="C322" s="31"/>
      <c r="D322" s="160" t="s">
        <v>121</v>
      </c>
      <c r="E322" s="160" t="s">
        <v>112</v>
      </c>
      <c r="F322" s="161" t="s">
        <v>296</v>
      </c>
      <c r="G322" s="160"/>
      <c r="H322" s="228">
        <f aca="true" t="shared" si="60" ref="H322:J323">H323</f>
        <v>807.69</v>
      </c>
      <c r="I322" s="229">
        <f t="shared" si="60"/>
        <v>0</v>
      </c>
      <c r="J322" s="230">
        <f t="shared" si="60"/>
        <v>0</v>
      </c>
    </row>
    <row r="323" spans="1:10" ht="39">
      <c r="A323" s="20"/>
      <c r="B323" s="8" t="s">
        <v>26</v>
      </c>
      <c r="C323" s="27"/>
      <c r="D323" s="97" t="s">
        <v>121</v>
      </c>
      <c r="E323" s="97" t="s">
        <v>112</v>
      </c>
      <c r="F323" s="162" t="s">
        <v>296</v>
      </c>
      <c r="G323" s="2" t="s">
        <v>126</v>
      </c>
      <c r="H323" s="186">
        <f t="shared" si="60"/>
        <v>807.69</v>
      </c>
      <c r="I323" s="200">
        <f t="shared" si="60"/>
        <v>0</v>
      </c>
      <c r="J323" s="216">
        <f t="shared" si="60"/>
        <v>0</v>
      </c>
    </row>
    <row r="324" spans="1:10" ht="26.25">
      <c r="A324" s="20"/>
      <c r="B324" s="8" t="s">
        <v>32</v>
      </c>
      <c r="C324" s="27"/>
      <c r="D324" s="97" t="s">
        <v>121</v>
      </c>
      <c r="E324" s="97" t="s">
        <v>112</v>
      </c>
      <c r="F324" s="162" t="s">
        <v>296</v>
      </c>
      <c r="G324" s="2" t="s">
        <v>123</v>
      </c>
      <c r="H324" s="186">
        <v>807.69</v>
      </c>
      <c r="I324" s="200">
        <v>0</v>
      </c>
      <c r="J324" s="216">
        <v>0</v>
      </c>
    </row>
    <row r="325" spans="1:10" ht="26.25">
      <c r="A325" s="20"/>
      <c r="B325" s="45" t="s">
        <v>93</v>
      </c>
      <c r="C325" s="57"/>
      <c r="D325" s="47" t="s">
        <v>121</v>
      </c>
      <c r="E325" s="47" t="s">
        <v>114</v>
      </c>
      <c r="F325" s="47"/>
      <c r="G325" s="47"/>
      <c r="H325" s="195">
        <f aca="true" t="shared" si="61" ref="H325:J326">H326</f>
        <v>393.12128</v>
      </c>
      <c r="I325" s="196">
        <f t="shared" si="61"/>
        <v>450</v>
      </c>
      <c r="J325" s="196">
        <f t="shared" si="61"/>
        <v>450</v>
      </c>
    </row>
    <row r="326" spans="1:10" ht="66">
      <c r="A326" s="20"/>
      <c r="B326" s="6" t="s">
        <v>180</v>
      </c>
      <c r="C326" s="10"/>
      <c r="D326" s="7" t="s">
        <v>121</v>
      </c>
      <c r="E326" s="7" t="s">
        <v>114</v>
      </c>
      <c r="F326" s="116" t="s">
        <v>85</v>
      </c>
      <c r="G326" s="7"/>
      <c r="H326" s="202">
        <f t="shared" si="61"/>
        <v>393.12128</v>
      </c>
      <c r="I326" s="221">
        <f t="shared" si="61"/>
        <v>450</v>
      </c>
      <c r="J326" s="221">
        <f t="shared" si="61"/>
        <v>450</v>
      </c>
    </row>
    <row r="327" spans="1:10" ht="25.5" customHeight="1">
      <c r="A327" s="20"/>
      <c r="B327" s="6" t="s">
        <v>267</v>
      </c>
      <c r="C327" s="10"/>
      <c r="D327" s="7" t="s">
        <v>121</v>
      </c>
      <c r="E327" s="7" t="s">
        <v>114</v>
      </c>
      <c r="F327" s="116" t="s">
        <v>200</v>
      </c>
      <c r="G327" s="7"/>
      <c r="H327" s="202">
        <f aca="true" t="shared" si="62" ref="H327:J330">H328</f>
        <v>393.12128</v>
      </c>
      <c r="I327" s="204">
        <f t="shared" si="62"/>
        <v>450</v>
      </c>
      <c r="J327" s="204">
        <f t="shared" si="62"/>
        <v>450</v>
      </c>
    </row>
    <row r="328" spans="1:10" ht="41.25">
      <c r="A328" s="20"/>
      <c r="B328" s="130" t="s">
        <v>280</v>
      </c>
      <c r="C328" s="10"/>
      <c r="D328" s="7" t="s">
        <v>121</v>
      </c>
      <c r="E328" s="7" t="s">
        <v>114</v>
      </c>
      <c r="F328" s="116" t="s">
        <v>237</v>
      </c>
      <c r="G328" s="7"/>
      <c r="H328" s="202">
        <f t="shared" si="62"/>
        <v>393.12128</v>
      </c>
      <c r="I328" s="204">
        <f t="shared" si="62"/>
        <v>450</v>
      </c>
      <c r="J328" s="204">
        <f t="shared" si="62"/>
        <v>450</v>
      </c>
    </row>
    <row r="329" spans="1:10" ht="26.25">
      <c r="A329" s="20"/>
      <c r="B329" s="8" t="s">
        <v>94</v>
      </c>
      <c r="C329" s="10"/>
      <c r="D329" s="2" t="s">
        <v>121</v>
      </c>
      <c r="E329" s="2" t="s">
        <v>114</v>
      </c>
      <c r="F329" s="115" t="s">
        <v>238</v>
      </c>
      <c r="G329" s="7"/>
      <c r="H329" s="186">
        <f t="shared" si="62"/>
        <v>393.12128</v>
      </c>
      <c r="I329" s="197">
        <f t="shared" si="62"/>
        <v>450</v>
      </c>
      <c r="J329" s="197">
        <f t="shared" si="62"/>
        <v>450</v>
      </c>
    </row>
    <row r="330" spans="1:10" ht="39">
      <c r="A330" s="20"/>
      <c r="B330" s="8" t="s">
        <v>26</v>
      </c>
      <c r="C330" s="10"/>
      <c r="D330" s="2" t="s">
        <v>121</v>
      </c>
      <c r="E330" s="2" t="s">
        <v>114</v>
      </c>
      <c r="F330" s="115" t="s">
        <v>238</v>
      </c>
      <c r="G330" s="2">
        <v>200</v>
      </c>
      <c r="H330" s="186">
        <f t="shared" si="62"/>
        <v>393.12128</v>
      </c>
      <c r="I330" s="197">
        <f t="shared" si="62"/>
        <v>450</v>
      </c>
      <c r="J330" s="197">
        <f t="shared" si="62"/>
        <v>450</v>
      </c>
    </row>
    <row r="331" spans="1:12" ht="26.25">
      <c r="A331" s="20"/>
      <c r="B331" s="8" t="s">
        <v>32</v>
      </c>
      <c r="C331" s="1"/>
      <c r="D331" s="2" t="s">
        <v>121</v>
      </c>
      <c r="E331" s="2" t="s">
        <v>114</v>
      </c>
      <c r="F331" s="115" t="s">
        <v>238</v>
      </c>
      <c r="G331" s="2">
        <v>240</v>
      </c>
      <c r="H331" s="186">
        <v>393.12128</v>
      </c>
      <c r="I331" s="197">
        <v>450</v>
      </c>
      <c r="J331" s="197">
        <v>450</v>
      </c>
      <c r="L331" s="163">
        <v>-256878.72</v>
      </c>
    </row>
    <row r="332" spans="1:10" ht="15">
      <c r="A332" s="20"/>
      <c r="B332" s="52" t="s">
        <v>95</v>
      </c>
      <c r="C332" s="53"/>
      <c r="D332" s="43">
        <v>10</v>
      </c>
      <c r="E332" s="43" t="s">
        <v>14</v>
      </c>
      <c r="F332" s="43"/>
      <c r="G332" s="55"/>
      <c r="H332" s="184">
        <f>H333</f>
        <v>765.924</v>
      </c>
      <c r="I332" s="185">
        <f>I333</f>
        <v>835</v>
      </c>
      <c r="J332" s="185">
        <f>J333</f>
        <v>910</v>
      </c>
    </row>
    <row r="333" spans="1:10" ht="15">
      <c r="A333" s="20"/>
      <c r="B333" s="60" t="s">
        <v>96</v>
      </c>
      <c r="C333" s="48"/>
      <c r="D333" s="49" t="s">
        <v>97</v>
      </c>
      <c r="E333" s="49" t="s">
        <v>112</v>
      </c>
      <c r="F333" s="49"/>
      <c r="G333" s="49"/>
      <c r="H333" s="233">
        <f aca="true" t="shared" si="63" ref="H333:J338">H334</f>
        <v>765.924</v>
      </c>
      <c r="I333" s="234">
        <f t="shared" si="63"/>
        <v>835</v>
      </c>
      <c r="J333" s="234">
        <f t="shared" si="63"/>
        <v>910</v>
      </c>
    </row>
    <row r="334" spans="1:10" ht="66">
      <c r="A334" s="20"/>
      <c r="B334" s="8" t="s">
        <v>181</v>
      </c>
      <c r="C334" s="1"/>
      <c r="D334" s="2" t="s">
        <v>97</v>
      </c>
      <c r="E334" s="2" t="s">
        <v>112</v>
      </c>
      <c r="F334" s="2" t="s">
        <v>57</v>
      </c>
      <c r="G334" s="2"/>
      <c r="H334" s="186">
        <f t="shared" si="63"/>
        <v>765.924</v>
      </c>
      <c r="I334" s="187">
        <f t="shared" si="63"/>
        <v>835</v>
      </c>
      <c r="J334" s="187">
        <f t="shared" si="63"/>
        <v>910</v>
      </c>
    </row>
    <row r="335" spans="1:10" ht="15">
      <c r="A335" s="20"/>
      <c r="B335" s="8" t="s">
        <v>58</v>
      </c>
      <c r="C335" s="1"/>
      <c r="D335" s="2" t="s">
        <v>97</v>
      </c>
      <c r="E335" s="2" t="s">
        <v>112</v>
      </c>
      <c r="F335" s="2" t="s">
        <v>59</v>
      </c>
      <c r="G335" s="2"/>
      <c r="H335" s="186">
        <f t="shared" si="63"/>
        <v>765.924</v>
      </c>
      <c r="I335" s="187">
        <f t="shared" si="63"/>
        <v>835</v>
      </c>
      <c r="J335" s="187">
        <f t="shared" si="63"/>
        <v>910</v>
      </c>
    </row>
    <row r="336" spans="1:10" ht="15">
      <c r="A336" s="20"/>
      <c r="B336" s="8" t="s">
        <v>58</v>
      </c>
      <c r="C336" s="10"/>
      <c r="D336" s="2" t="s">
        <v>97</v>
      </c>
      <c r="E336" s="2" t="s">
        <v>112</v>
      </c>
      <c r="F336" s="2" t="s">
        <v>73</v>
      </c>
      <c r="G336" s="2"/>
      <c r="H336" s="186">
        <f t="shared" si="63"/>
        <v>765.924</v>
      </c>
      <c r="I336" s="187">
        <f t="shared" si="63"/>
        <v>835</v>
      </c>
      <c r="J336" s="187">
        <f t="shared" si="63"/>
        <v>910</v>
      </c>
    </row>
    <row r="337" spans="1:10" ht="26.25">
      <c r="A337" s="20"/>
      <c r="B337" s="8" t="s">
        <v>98</v>
      </c>
      <c r="C337" s="10"/>
      <c r="D337" s="2" t="s">
        <v>97</v>
      </c>
      <c r="E337" s="2" t="s">
        <v>112</v>
      </c>
      <c r="F337" s="2" t="s">
        <v>99</v>
      </c>
      <c r="G337" s="2"/>
      <c r="H337" s="186">
        <f>H338</f>
        <v>765.924</v>
      </c>
      <c r="I337" s="187">
        <f>I338</f>
        <v>835</v>
      </c>
      <c r="J337" s="187">
        <f>J338</f>
        <v>910</v>
      </c>
    </row>
    <row r="338" spans="1:10" ht="26.25">
      <c r="A338" s="20"/>
      <c r="B338" s="8" t="s">
        <v>100</v>
      </c>
      <c r="C338" s="10"/>
      <c r="D338" s="2" t="s">
        <v>97</v>
      </c>
      <c r="E338" s="2" t="s">
        <v>112</v>
      </c>
      <c r="F338" s="2" t="s">
        <v>99</v>
      </c>
      <c r="G338" s="2">
        <v>300</v>
      </c>
      <c r="H338" s="186">
        <f t="shared" si="63"/>
        <v>765.924</v>
      </c>
      <c r="I338" s="187">
        <f t="shared" si="63"/>
        <v>835</v>
      </c>
      <c r="J338" s="187">
        <f t="shared" si="63"/>
        <v>910</v>
      </c>
    </row>
    <row r="339" spans="1:10" ht="15">
      <c r="A339" s="20"/>
      <c r="B339" s="29" t="s">
        <v>163</v>
      </c>
      <c r="C339" s="17"/>
      <c r="D339" s="2" t="s">
        <v>97</v>
      </c>
      <c r="E339" s="2" t="s">
        <v>112</v>
      </c>
      <c r="F339" s="2" t="s">
        <v>99</v>
      </c>
      <c r="G339" s="2" t="s">
        <v>146</v>
      </c>
      <c r="H339" s="186">
        <v>765.924</v>
      </c>
      <c r="I339" s="235">
        <v>835</v>
      </c>
      <c r="J339" s="236">
        <v>910</v>
      </c>
    </row>
    <row r="340" spans="1:10" ht="13.5">
      <c r="A340" s="41"/>
      <c r="B340" s="52" t="s">
        <v>101</v>
      </c>
      <c r="C340" s="53"/>
      <c r="D340" s="43">
        <v>11</v>
      </c>
      <c r="E340" s="43" t="s">
        <v>14</v>
      </c>
      <c r="F340" s="43"/>
      <c r="G340" s="42"/>
      <c r="H340" s="184">
        <f>H341+H362+H350</f>
        <v>8804.06504</v>
      </c>
      <c r="I340" s="185">
        <f>I341+I362</f>
        <v>6179.5</v>
      </c>
      <c r="J340" s="185">
        <f>J341+J362</f>
        <v>6671</v>
      </c>
    </row>
    <row r="341" spans="1:10" ht="15">
      <c r="A341" s="82"/>
      <c r="B341" s="74" t="s">
        <v>102</v>
      </c>
      <c r="C341" s="89"/>
      <c r="D341" s="72">
        <v>11</v>
      </c>
      <c r="E341" s="72" t="s">
        <v>112</v>
      </c>
      <c r="F341" s="72"/>
      <c r="G341" s="72"/>
      <c r="H341" s="202">
        <f aca="true" t="shared" si="64" ref="H341:J342">H342</f>
        <v>7552.333</v>
      </c>
      <c r="I341" s="204">
        <f t="shared" si="64"/>
        <v>6079.5</v>
      </c>
      <c r="J341" s="204">
        <f t="shared" si="64"/>
        <v>6571</v>
      </c>
    </row>
    <row r="342" spans="1:10" ht="78.75">
      <c r="A342" s="4"/>
      <c r="B342" s="6" t="s">
        <v>182</v>
      </c>
      <c r="C342" s="10"/>
      <c r="D342" s="7">
        <v>11</v>
      </c>
      <c r="E342" s="11" t="s">
        <v>112</v>
      </c>
      <c r="F342" s="72" t="s">
        <v>103</v>
      </c>
      <c r="G342" s="7"/>
      <c r="H342" s="202">
        <f t="shared" si="64"/>
        <v>7552.333</v>
      </c>
      <c r="I342" s="204">
        <f t="shared" si="64"/>
        <v>6079.5</v>
      </c>
      <c r="J342" s="204">
        <f t="shared" si="64"/>
        <v>6571</v>
      </c>
    </row>
    <row r="343" spans="1:10" ht="22.5" customHeight="1">
      <c r="A343" s="5"/>
      <c r="B343" s="6" t="s">
        <v>267</v>
      </c>
      <c r="C343" s="147"/>
      <c r="D343" s="7">
        <v>11</v>
      </c>
      <c r="E343" s="11" t="s">
        <v>112</v>
      </c>
      <c r="F343" s="148" t="s">
        <v>196</v>
      </c>
      <c r="G343" s="7"/>
      <c r="H343" s="202">
        <f aca="true" t="shared" si="65" ref="H343:J344">H344</f>
        <v>7552.333</v>
      </c>
      <c r="I343" s="204">
        <f t="shared" si="65"/>
        <v>6079.5</v>
      </c>
      <c r="J343" s="204">
        <f t="shared" si="65"/>
        <v>6571</v>
      </c>
    </row>
    <row r="344" spans="1:10" ht="40.5" customHeight="1">
      <c r="A344" s="5"/>
      <c r="B344" s="120" t="s">
        <v>281</v>
      </c>
      <c r="C344" s="28"/>
      <c r="D344" s="7">
        <v>11</v>
      </c>
      <c r="E344" s="11" t="s">
        <v>112</v>
      </c>
      <c r="F344" s="148" t="s">
        <v>195</v>
      </c>
      <c r="G344" s="7"/>
      <c r="H344" s="202">
        <f t="shared" si="65"/>
        <v>7552.333</v>
      </c>
      <c r="I344" s="204">
        <f t="shared" si="65"/>
        <v>6079.5</v>
      </c>
      <c r="J344" s="204">
        <f t="shared" si="65"/>
        <v>6571</v>
      </c>
    </row>
    <row r="345" spans="1:10" ht="26.25">
      <c r="A345" s="5"/>
      <c r="B345" s="8" t="s">
        <v>104</v>
      </c>
      <c r="C345" s="30"/>
      <c r="D345" s="2">
        <v>11</v>
      </c>
      <c r="E345" s="15" t="s">
        <v>112</v>
      </c>
      <c r="F345" s="68" t="s">
        <v>197</v>
      </c>
      <c r="G345" s="2"/>
      <c r="H345" s="186">
        <f>H346+H348</f>
        <v>7552.333</v>
      </c>
      <c r="I345" s="197">
        <f>I346+I348</f>
        <v>6079.5</v>
      </c>
      <c r="J345" s="197">
        <f>J346+J348</f>
        <v>6571</v>
      </c>
    </row>
    <row r="346" spans="1:10" ht="78.75">
      <c r="A346" s="5"/>
      <c r="B346" s="8" t="s">
        <v>23</v>
      </c>
      <c r="C346" s="30"/>
      <c r="D346" s="2">
        <v>11</v>
      </c>
      <c r="E346" s="15" t="s">
        <v>112</v>
      </c>
      <c r="F346" s="68" t="s">
        <v>197</v>
      </c>
      <c r="G346" s="2" t="s">
        <v>139</v>
      </c>
      <c r="H346" s="186">
        <f>H347</f>
        <v>3451.049</v>
      </c>
      <c r="I346" s="197">
        <f>I347</f>
        <v>5057.5</v>
      </c>
      <c r="J346" s="197">
        <f>J347</f>
        <v>5511.6</v>
      </c>
    </row>
    <row r="347" spans="1:12" ht="26.25">
      <c r="A347" s="5"/>
      <c r="B347" s="8" t="s">
        <v>91</v>
      </c>
      <c r="C347" s="1"/>
      <c r="D347" s="2">
        <v>11</v>
      </c>
      <c r="E347" s="15" t="s">
        <v>112</v>
      </c>
      <c r="F347" s="68" t="s">
        <v>197</v>
      </c>
      <c r="G347" s="2" t="s">
        <v>294</v>
      </c>
      <c r="H347" s="186">
        <v>3451.049</v>
      </c>
      <c r="I347" s="211">
        <v>5057.5</v>
      </c>
      <c r="J347" s="210">
        <v>5511.6</v>
      </c>
      <c r="L347">
        <v>-430000</v>
      </c>
    </row>
    <row r="348" spans="1:10" ht="39">
      <c r="A348" s="5"/>
      <c r="B348" s="8" t="s">
        <v>26</v>
      </c>
      <c r="C348" s="1"/>
      <c r="D348" s="2">
        <v>11</v>
      </c>
      <c r="E348" s="15" t="s">
        <v>112</v>
      </c>
      <c r="F348" s="68" t="s">
        <v>197</v>
      </c>
      <c r="G348" s="2">
        <v>200</v>
      </c>
      <c r="H348" s="186">
        <f>H349</f>
        <v>4101.284</v>
      </c>
      <c r="I348" s="197">
        <f>I349</f>
        <v>1022</v>
      </c>
      <c r="J348" s="197">
        <f>J349</f>
        <v>1059.4</v>
      </c>
    </row>
    <row r="349" spans="1:10" ht="26.25">
      <c r="A349" s="5"/>
      <c r="B349" s="8" t="s">
        <v>105</v>
      </c>
      <c r="C349" s="1"/>
      <c r="D349" s="2">
        <v>11</v>
      </c>
      <c r="E349" s="2" t="s">
        <v>112</v>
      </c>
      <c r="F349" s="68" t="s">
        <v>197</v>
      </c>
      <c r="G349" s="2">
        <v>240</v>
      </c>
      <c r="H349" s="186">
        <v>4101.284</v>
      </c>
      <c r="I349" s="211">
        <v>1022</v>
      </c>
      <c r="J349" s="210">
        <v>1059.4</v>
      </c>
    </row>
    <row r="350" spans="1:10" ht="15">
      <c r="A350" s="5"/>
      <c r="B350" s="6" t="s">
        <v>337</v>
      </c>
      <c r="C350" s="10"/>
      <c r="D350" s="7" t="s">
        <v>338</v>
      </c>
      <c r="E350" s="7" t="s">
        <v>116</v>
      </c>
      <c r="F350" s="72"/>
      <c r="G350" s="7"/>
      <c r="H350" s="217">
        <f>H351+H357</f>
        <v>1178.5</v>
      </c>
      <c r="I350" s="214">
        <f>I351+I357</f>
        <v>0</v>
      </c>
      <c r="J350" s="215">
        <f>J351+J357</f>
        <v>0</v>
      </c>
    </row>
    <row r="351" spans="1:10" ht="78.75">
      <c r="A351" s="5"/>
      <c r="B351" s="6" t="s">
        <v>182</v>
      </c>
      <c r="C351" s="10"/>
      <c r="D351" s="7">
        <v>11</v>
      </c>
      <c r="E351" s="11" t="s">
        <v>116</v>
      </c>
      <c r="F351" s="72" t="s">
        <v>103</v>
      </c>
      <c r="G351" s="2"/>
      <c r="H351" s="245">
        <f aca="true" t="shared" si="66" ref="H351:J355">H352</f>
        <v>878.5</v>
      </c>
      <c r="I351" s="200">
        <f t="shared" si="66"/>
        <v>0</v>
      </c>
      <c r="J351" s="216">
        <f t="shared" si="66"/>
        <v>0</v>
      </c>
    </row>
    <row r="352" spans="1:10" ht="27">
      <c r="A352" s="5"/>
      <c r="B352" s="6" t="s">
        <v>339</v>
      </c>
      <c r="C352" s="10"/>
      <c r="D352" s="7" t="s">
        <v>338</v>
      </c>
      <c r="E352" s="11" t="s">
        <v>116</v>
      </c>
      <c r="F352" s="72" t="s">
        <v>340</v>
      </c>
      <c r="G352" s="2"/>
      <c r="H352" s="245">
        <f t="shared" si="66"/>
        <v>878.5</v>
      </c>
      <c r="I352" s="200">
        <f t="shared" si="66"/>
        <v>0</v>
      </c>
      <c r="J352" s="216">
        <f t="shared" si="66"/>
        <v>0</v>
      </c>
    </row>
    <row r="353" spans="1:10" ht="39">
      <c r="A353" s="5"/>
      <c r="B353" s="6" t="s">
        <v>341</v>
      </c>
      <c r="C353" s="10"/>
      <c r="D353" s="7" t="s">
        <v>338</v>
      </c>
      <c r="E353" s="11" t="s">
        <v>116</v>
      </c>
      <c r="F353" s="72" t="s">
        <v>342</v>
      </c>
      <c r="G353" s="2"/>
      <c r="H353" s="245">
        <f t="shared" si="66"/>
        <v>878.5</v>
      </c>
      <c r="I353" s="200">
        <f t="shared" si="66"/>
        <v>0</v>
      </c>
      <c r="J353" s="216">
        <f t="shared" si="66"/>
        <v>0</v>
      </c>
    </row>
    <row r="354" spans="1:10" ht="26.25">
      <c r="A354" s="5"/>
      <c r="B354" s="8" t="s">
        <v>343</v>
      </c>
      <c r="C354" s="10"/>
      <c r="D354" s="7" t="s">
        <v>338</v>
      </c>
      <c r="E354" s="11" t="s">
        <v>116</v>
      </c>
      <c r="F354" s="72" t="s">
        <v>344</v>
      </c>
      <c r="G354" s="2"/>
      <c r="H354" s="245">
        <f>H355</f>
        <v>878.5</v>
      </c>
      <c r="I354" s="200">
        <f t="shared" si="66"/>
        <v>0</v>
      </c>
      <c r="J354" s="216">
        <f t="shared" si="66"/>
        <v>0</v>
      </c>
    </row>
    <row r="355" spans="1:10" ht="39">
      <c r="A355" s="5"/>
      <c r="B355" s="65" t="s">
        <v>77</v>
      </c>
      <c r="C355" s="10"/>
      <c r="D355" s="2" t="s">
        <v>338</v>
      </c>
      <c r="E355" s="15" t="s">
        <v>116</v>
      </c>
      <c r="F355" s="68" t="s">
        <v>344</v>
      </c>
      <c r="G355" s="2" t="s">
        <v>345</v>
      </c>
      <c r="H355" s="245">
        <f t="shared" si="66"/>
        <v>878.5</v>
      </c>
      <c r="I355" s="200">
        <f t="shared" si="66"/>
        <v>0</v>
      </c>
      <c r="J355" s="216">
        <f t="shared" si="66"/>
        <v>0</v>
      </c>
    </row>
    <row r="356" spans="1:10" ht="15">
      <c r="A356" s="5"/>
      <c r="B356" s="66" t="s">
        <v>78</v>
      </c>
      <c r="C356" s="10"/>
      <c r="D356" s="2" t="s">
        <v>338</v>
      </c>
      <c r="E356" s="15" t="s">
        <v>116</v>
      </c>
      <c r="F356" s="68" t="s">
        <v>344</v>
      </c>
      <c r="G356" s="2" t="s">
        <v>346</v>
      </c>
      <c r="H356" s="245">
        <v>878.5</v>
      </c>
      <c r="I356" s="200">
        <v>0</v>
      </c>
      <c r="J356" s="216">
        <v>0</v>
      </c>
    </row>
    <row r="357" spans="1:10" ht="52.5">
      <c r="A357" s="5"/>
      <c r="B357" s="6" t="s">
        <v>129</v>
      </c>
      <c r="C357" s="10"/>
      <c r="D357" s="7" t="s">
        <v>338</v>
      </c>
      <c r="E357" s="11" t="s">
        <v>116</v>
      </c>
      <c r="F357" s="7" t="s">
        <v>57</v>
      </c>
      <c r="G357" s="136"/>
      <c r="H357" s="217">
        <f aca="true" t="shared" si="67" ref="H357:J360">H358</f>
        <v>300</v>
      </c>
      <c r="I357" s="214">
        <f t="shared" si="67"/>
        <v>0</v>
      </c>
      <c r="J357" s="215">
        <f t="shared" si="67"/>
        <v>0</v>
      </c>
    </row>
    <row r="358" spans="1:10" ht="15">
      <c r="A358" s="5"/>
      <c r="B358" s="8" t="s">
        <v>58</v>
      </c>
      <c r="C358" s="10"/>
      <c r="D358" s="2" t="s">
        <v>338</v>
      </c>
      <c r="E358" s="15" t="s">
        <v>116</v>
      </c>
      <c r="F358" s="2" t="s">
        <v>73</v>
      </c>
      <c r="G358" s="22"/>
      <c r="H358" s="245">
        <f t="shared" si="67"/>
        <v>300</v>
      </c>
      <c r="I358" s="200">
        <f t="shared" si="67"/>
        <v>0</v>
      </c>
      <c r="J358" s="216">
        <f t="shared" si="67"/>
        <v>0</v>
      </c>
    </row>
    <row r="359" spans="1:10" ht="66">
      <c r="A359" s="5"/>
      <c r="B359" s="66" t="s">
        <v>368</v>
      </c>
      <c r="C359" s="10"/>
      <c r="D359" s="2" t="s">
        <v>338</v>
      </c>
      <c r="E359" s="15" t="s">
        <v>116</v>
      </c>
      <c r="F359" s="115" t="s">
        <v>367</v>
      </c>
      <c r="G359" s="22"/>
      <c r="H359" s="245">
        <f t="shared" si="67"/>
        <v>300</v>
      </c>
      <c r="I359" s="200">
        <f t="shared" si="67"/>
        <v>0</v>
      </c>
      <c r="J359" s="216">
        <f t="shared" si="67"/>
        <v>0</v>
      </c>
    </row>
    <row r="360" spans="1:14" ht="39">
      <c r="A360" s="5"/>
      <c r="B360" s="86" t="s">
        <v>26</v>
      </c>
      <c r="C360" s="10"/>
      <c r="D360" s="2" t="s">
        <v>338</v>
      </c>
      <c r="E360" s="15" t="s">
        <v>116</v>
      </c>
      <c r="F360" s="115" t="s">
        <v>367</v>
      </c>
      <c r="G360" s="22">
        <v>200</v>
      </c>
      <c r="H360" s="245">
        <f t="shared" si="67"/>
        <v>300</v>
      </c>
      <c r="I360" s="200">
        <f t="shared" si="67"/>
        <v>0</v>
      </c>
      <c r="J360" s="216">
        <f t="shared" si="67"/>
        <v>0</v>
      </c>
      <c r="N360" s="7"/>
    </row>
    <row r="361" spans="1:14" ht="26.25">
      <c r="A361" s="5"/>
      <c r="B361" s="86" t="s">
        <v>27</v>
      </c>
      <c r="C361" s="10"/>
      <c r="D361" s="2" t="s">
        <v>338</v>
      </c>
      <c r="E361" s="15" t="s">
        <v>116</v>
      </c>
      <c r="F361" s="115" t="s">
        <v>367</v>
      </c>
      <c r="G361" s="22">
        <v>240</v>
      </c>
      <c r="H361" s="245">
        <v>300</v>
      </c>
      <c r="I361" s="200">
        <v>0</v>
      </c>
      <c r="J361" s="216">
        <v>0</v>
      </c>
      <c r="N361" s="2"/>
    </row>
    <row r="362" spans="1:14" ht="26.25">
      <c r="A362" s="20"/>
      <c r="B362" s="45" t="s">
        <v>106</v>
      </c>
      <c r="C362" s="61"/>
      <c r="D362" s="58">
        <v>11</v>
      </c>
      <c r="E362" s="58" t="s">
        <v>119</v>
      </c>
      <c r="F362" s="59"/>
      <c r="G362" s="59"/>
      <c r="H362" s="237">
        <f>H363</f>
        <v>73.23204</v>
      </c>
      <c r="I362" s="238">
        <f>I363</f>
        <v>100</v>
      </c>
      <c r="J362" s="238">
        <f>J363</f>
        <v>100</v>
      </c>
      <c r="N362" s="115"/>
    </row>
    <row r="363" spans="1:14" ht="78.75">
      <c r="A363" s="20"/>
      <c r="B363" s="6" t="s">
        <v>182</v>
      </c>
      <c r="C363" s="24"/>
      <c r="D363" s="7">
        <v>11</v>
      </c>
      <c r="E363" s="7" t="s">
        <v>119</v>
      </c>
      <c r="F363" s="72" t="s">
        <v>103</v>
      </c>
      <c r="G363" s="7"/>
      <c r="H363" s="202">
        <f aca="true" t="shared" si="68" ref="H363:J364">H364</f>
        <v>73.23204</v>
      </c>
      <c r="I363" s="203">
        <f t="shared" si="68"/>
        <v>100</v>
      </c>
      <c r="J363" s="203">
        <f t="shared" si="68"/>
        <v>100</v>
      </c>
      <c r="N363" s="115"/>
    </row>
    <row r="364" spans="1:14" ht="15">
      <c r="A364" s="20"/>
      <c r="B364" s="6" t="s">
        <v>267</v>
      </c>
      <c r="C364" s="26"/>
      <c r="D364" s="7">
        <v>11</v>
      </c>
      <c r="E364" s="7" t="s">
        <v>119</v>
      </c>
      <c r="F364" s="72" t="s">
        <v>196</v>
      </c>
      <c r="G364" s="7"/>
      <c r="H364" s="202">
        <f t="shared" si="68"/>
        <v>73.23204</v>
      </c>
      <c r="I364" s="204">
        <f t="shared" si="68"/>
        <v>100</v>
      </c>
      <c r="J364" s="204">
        <f t="shared" si="68"/>
        <v>100</v>
      </c>
      <c r="N364" s="115"/>
    </row>
    <row r="365" spans="1:10" ht="41.25">
      <c r="A365" s="20"/>
      <c r="B365" s="120" t="s">
        <v>281</v>
      </c>
      <c r="C365" s="26"/>
      <c r="D365" s="7">
        <v>11</v>
      </c>
      <c r="E365" s="7" t="s">
        <v>119</v>
      </c>
      <c r="F365" s="72" t="s">
        <v>195</v>
      </c>
      <c r="G365" s="7"/>
      <c r="H365" s="202">
        <f>H366</f>
        <v>73.23204</v>
      </c>
      <c r="I365" s="204">
        <f>I367</f>
        <v>100</v>
      </c>
      <c r="J365" s="204">
        <f>J367</f>
        <v>100</v>
      </c>
    </row>
    <row r="366" spans="1:10" ht="66">
      <c r="A366" s="20"/>
      <c r="B366" s="8" t="s">
        <v>371</v>
      </c>
      <c r="C366" s="26"/>
      <c r="D366" s="2">
        <v>11</v>
      </c>
      <c r="E366" s="2" t="s">
        <v>119</v>
      </c>
      <c r="F366" s="68" t="s">
        <v>249</v>
      </c>
      <c r="G366" s="2"/>
      <c r="H366" s="186">
        <f>H367+H369</f>
        <v>73.23204</v>
      </c>
      <c r="I366" s="197">
        <f aca="true" t="shared" si="69" ref="H366:J367">I367</f>
        <v>100</v>
      </c>
      <c r="J366" s="197">
        <f t="shared" si="69"/>
        <v>100</v>
      </c>
    </row>
    <row r="367" spans="1:10" ht="39">
      <c r="A367" s="20"/>
      <c r="B367" s="8" t="s">
        <v>26</v>
      </c>
      <c r="C367" s="26"/>
      <c r="D367" s="2">
        <v>11</v>
      </c>
      <c r="E367" s="2" t="s">
        <v>119</v>
      </c>
      <c r="F367" s="68" t="s">
        <v>249</v>
      </c>
      <c r="G367" s="2">
        <v>200</v>
      </c>
      <c r="H367" s="186">
        <f t="shared" si="69"/>
        <v>3.23204</v>
      </c>
      <c r="I367" s="197">
        <f t="shared" si="69"/>
        <v>100</v>
      </c>
      <c r="J367" s="197">
        <f t="shared" si="69"/>
        <v>100</v>
      </c>
    </row>
    <row r="368" spans="1:12" ht="26.25">
      <c r="A368" s="20"/>
      <c r="B368" s="8" t="s">
        <v>32</v>
      </c>
      <c r="C368" s="31"/>
      <c r="D368" s="2">
        <v>11</v>
      </c>
      <c r="E368" s="2" t="s">
        <v>119</v>
      </c>
      <c r="F368" s="68" t="s">
        <v>249</v>
      </c>
      <c r="G368" s="2">
        <v>240</v>
      </c>
      <c r="H368" s="186">
        <v>3.23204</v>
      </c>
      <c r="I368" s="197">
        <v>100</v>
      </c>
      <c r="J368" s="197">
        <v>100</v>
      </c>
      <c r="L368">
        <v>-1767.96</v>
      </c>
    </row>
    <row r="369" spans="1:10" ht="78.75">
      <c r="A369" s="20"/>
      <c r="B369" s="8" t="s">
        <v>23</v>
      </c>
      <c r="C369" s="31"/>
      <c r="D369" s="2">
        <v>11</v>
      </c>
      <c r="E369" s="2" t="s">
        <v>119</v>
      </c>
      <c r="F369" s="68" t="s">
        <v>249</v>
      </c>
      <c r="G369" s="2" t="s">
        <v>139</v>
      </c>
      <c r="H369" s="186">
        <f>H370</f>
        <v>70</v>
      </c>
      <c r="I369" s="197">
        <f>I370</f>
        <v>0</v>
      </c>
      <c r="J369" s="197">
        <f>J370</f>
        <v>0</v>
      </c>
    </row>
    <row r="370" spans="1:10" ht="26.25">
      <c r="A370" s="20"/>
      <c r="B370" s="8" t="s">
        <v>24</v>
      </c>
      <c r="C370" s="31"/>
      <c r="D370" s="2">
        <v>11</v>
      </c>
      <c r="E370" s="2" t="s">
        <v>119</v>
      </c>
      <c r="F370" s="68" t="s">
        <v>249</v>
      </c>
      <c r="G370" s="2" t="s">
        <v>140</v>
      </c>
      <c r="H370" s="186">
        <v>70</v>
      </c>
      <c r="I370" s="197">
        <v>0</v>
      </c>
      <c r="J370" s="197">
        <v>0</v>
      </c>
    </row>
    <row r="371" spans="1:10" ht="15">
      <c r="A371" s="51"/>
      <c r="B371" s="52" t="s">
        <v>107</v>
      </c>
      <c r="C371" s="62"/>
      <c r="D371" s="43">
        <v>12</v>
      </c>
      <c r="E371" s="43" t="s">
        <v>14</v>
      </c>
      <c r="F371" s="43"/>
      <c r="G371" s="63"/>
      <c r="H371" s="184">
        <f aca="true" t="shared" si="70" ref="H371:J375">H372</f>
        <v>1669.1</v>
      </c>
      <c r="I371" s="185">
        <f t="shared" si="70"/>
        <v>1846.8000000000002</v>
      </c>
      <c r="J371" s="185">
        <f t="shared" si="70"/>
        <v>1984.9</v>
      </c>
    </row>
    <row r="372" spans="1:10" ht="15">
      <c r="A372" s="5"/>
      <c r="B372" s="6" t="s">
        <v>108</v>
      </c>
      <c r="C372" s="28"/>
      <c r="D372" s="7">
        <v>12</v>
      </c>
      <c r="E372" s="7" t="s">
        <v>116</v>
      </c>
      <c r="F372" s="2"/>
      <c r="G372" s="9"/>
      <c r="H372" s="202">
        <f t="shared" si="70"/>
        <v>1669.1</v>
      </c>
      <c r="I372" s="204">
        <f t="shared" si="70"/>
        <v>1846.8000000000002</v>
      </c>
      <c r="J372" s="204">
        <f t="shared" si="70"/>
        <v>1984.9</v>
      </c>
    </row>
    <row r="373" spans="1:10" ht="66">
      <c r="A373" s="5"/>
      <c r="B373" s="8" t="s">
        <v>181</v>
      </c>
      <c r="C373" s="28"/>
      <c r="D373" s="2">
        <v>12</v>
      </c>
      <c r="E373" s="2" t="s">
        <v>116</v>
      </c>
      <c r="F373" s="2" t="s">
        <v>57</v>
      </c>
      <c r="G373" s="9"/>
      <c r="H373" s="186">
        <f t="shared" si="70"/>
        <v>1669.1</v>
      </c>
      <c r="I373" s="197">
        <f t="shared" si="70"/>
        <v>1846.8000000000002</v>
      </c>
      <c r="J373" s="197">
        <f t="shared" si="70"/>
        <v>1984.9</v>
      </c>
    </row>
    <row r="374" spans="1:10" ht="15">
      <c r="A374" s="5"/>
      <c r="B374" s="8" t="s">
        <v>58</v>
      </c>
      <c r="C374" s="28"/>
      <c r="D374" s="2">
        <v>12</v>
      </c>
      <c r="E374" s="2" t="s">
        <v>116</v>
      </c>
      <c r="F374" s="2" t="s">
        <v>59</v>
      </c>
      <c r="G374" s="9"/>
      <c r="H374" s="186">
        <f t="shared" si="70"/>
        <v>1669.1</v>
      </c>
      <c r="I374" s="197">
        <f t="shared" si="70"/>
        <v>1846.8000000000002</v>
      </c>
      <c r="J374" s="197">
        <f t="shared" si="70"/>
        <v>1984.9</v>
      </c>
    </row>
    <row r="375" spans="1:10" ht="15">
      <c r="A375" s="5"/>
      <c r="B375" s="8" t="s">
        <v>58</v>
      </c>
      <c r="C375" s="28"/>
      <c r="D375" s="2">
        <v>12</v>
      </c>
      <c r="E375" s="2" t="s">
        <v>116</v>
      </c>
      <c r="F375" s="2" t="s">
        <v>73</v>
      </c>
      <c r="G375" s="9"/>
      <c r="H375" s="186">
        <f t="shared" si="70"/>
        <v>1669.1</v>
      </c>
      <c r="I375" s="197">
        <f t="shared" si="70"/>
        <v>1846.8000000000002</v>
      </c>
      <c r="J375" s="197">
        <f t="shared" si="70"/>
        <v>1984.9</v>
      </c>
    </row>
    <row r="376" spans="1:10" ht="66">
      <c r="A376" s="5"/>
      <c r="B376" s="8" t="s">
        <v>109</v>
      </c>
      <c r="C376" s="32"/>
      <c r="D376" s="2">
        <v>12</v>
      </c>
      <c r="E376" s="2" t="s">
        <v>116</v>
      </c>
      <c r="F376" s="2" t="s">
        <v>110</v>
      </c>
      <c r="G376" s="9"/>
      <c r="H376" s="186">
        <f>H377+H379</f>
        <v>1669.1</v>
      </c>
      <c r="I376" s="197">
        <f>I377+I379</f>
        <v>1846.8000000000002</v>
      </c>
      <c r="J376" s="197">
        <f>J377+J379</f>
        <v>1984.9</v>
      </c>
    </row>
    <row r="377" spans="1:10" ht="78.75">
      <c r="A377" s="5"/>
      <c r="B377" s="8" t="s">
        <v>23</v>
      </c>
      <c r="C377" s="32"/>
      <c r="D377" s="2">
        <v>12</v>
      </c>
      <c r="E377" s="2" t="s">
        <v>116</v>
      </c>
      <c r="F377" s="2" t="s">
        <v>110</v>
      </c>
      <c r="G377" s="2">
        <v>100</v>
      </c>
      <c r="H377" s="186">
        <f>H378</f>
        <v>1129.1</v>
      </c>
      <c r="I377" s="197">
        <f>I378</f>
        <v>1285.2</v>
      </c>
      <c r="J377" s="197">
        <f>J378</f>
        <v>1280</v>
      </c>
    </row>
    <row r="378" spans="1:12" ht="26.25">
      <c r="A378" s="5"/>
      <c r="B378" s="8" t="s">
        <v>91</v>
      </c>
      <c r="C378" s="10"/>
      <c r="D378" s="2">
        <v>12</v>
      </c>
      <c r="E378" s="2" t="s">
        <v>116</v>
      </c>
      <c r="F378" s="2" t="s">
        <v>110</v>
      </c>
      <c r="G378" s="2">
        <v>110</v>
      </c>
      <c r="H378" s="186">
        <v>1129.1</v>
      </c>
      <c r="I378" s="211">
        <v>1285.2</v>
      </c>
      <c r="J378" s="241">
        <v>1280</v>
      </c>
      <c r="L378">
        <v>-50000</v>
      </c>
    </row>
    <row r="379" spans="1:10" ht="39">
      <c r="A379" s="5"/>
      <c r="B379" s="8" t="s">
        <v>26</v>
      </c>
      <c r="C379" s="10"/>
      <c r="D379" s="2">
        <v>12</v>
      </c>
      <c r="E379" s="2" t="s">
        <v>116</v>
      </c>
      <c r="F379" s="2" t="s">
        <v>110</v>
      </c>
      <c r="G379" s="2">
        <v>200</v>
      </c>
      <c r="H379" s="186">
        <f>H380</f>
        <v>540</v>
      </c>
      <c r="I379" s="197">
        <f>I380</f>
        <v>561.6</v>
      </c>
      <c r="J379" s="197">
        <f>J380</f>
        <v>704.9</v>
      </c>
    </row>
    <row r="380" spans="1:10" ht="26.25">
      <c r="A380" s="5"/>
      <c r="B380" s="8" t="s">
        <v>105</v>
      </c>
      <c r="C380" s="10"/>
      <c r="D380" s="2">
        <v>12</v>
      </c>
      <c r="E380" s="2" t="s">
        <v>116</v>
      </c>
      <c r="F380" s="2" t="s">
        <v>110</v>
      </c>
      <c r="G380" s="2">
        <v>240</v>
      </c>
      <c r="H380" s="186">
        <v>540</v>
      </c>
      <c r="I380" s="200">
        <v>561.6</v>
      </c>
      <c r="J380" s="201">
        <v>704.9</v>
      </c>
    </row>
    <row r="381" spans="1:10" ht="52.5">
      <c r="A381" s="78" t="s">
        <v>189</v>
      </c>
      <c r="B381" s="91" t="s">
        <v>131</v>
      </c>
      <c r="C381" s="92" t="s">
        <v>190</v>
      </c>
      <c r="D381" s="92"/>
      <c r="E381" s="92"/>
      <c r="F381" s="92"/>
      <c r="G381" s="93"/>
      <c r="H381" s="239">
        <f aca="true" t="shared" si="71" ref="H381:J382">H382</f>
        <v>2534.611</v>
      </c>
      <c r="I381" s="240">
        <f t="shared" si="71"/>
        <v>3824.8999999999996</v>
      </c>
      <c r="J381" s="240">
        <f t="shared" si="71"/>
        <v>3990.2</v>
      </c>
    </row>
    <row r="382" spans="1:10" ht="52.5">
      <c r="A382" s="20"/>
      <c r="B382" s="90" t="s">
        <v>43</v>
      </c>
      <c r="C382" s="67"/>
      <c r="D382" s="68" t="s">
        <v>112</v>
      </c>
      <c r="E382" s="68" t="s">
        <v>115</v>
      </c>
      <c r="F382" s="68"/>
      <c r="G382" s="68"/>
      <c r="H382" s="186">
        <f t="shared" si="71"/>
        <v>2534.611</v>
      </c>
      <c r="I382" s="187">
        <f t="shared" si="71"/>
        <v>3824.8999999999996</v>
      </c>
      <c r="J382" s="187">
        <f t="shared" si="71"/>
        <v>3990.2</v>
      </c>
    </row>
    <row r="383" spans="1:10" ht="52.5">
      <c r="A383" s="20"/>
      <c r="B383" s="166" t="s">
        <v>317</v>
      </c>
      <c r="C383" s="168"/>
      <c r="D383" s="162" t="s">
        <v>112</v>
      </c>
      <c r="E383" s="162" t="s">
        <v>115</v>
      </c>
      <c r="F383" s="162" t="s">
        <v>17</v>
      </c>
      <c r="G383" s="68"/>
      <c r="H383" s="186">
        <f>H384+H391</f>
        <v>2534.611</v>
      </c>
      <c r="I383" s="187">
        <f>I384+I391</f>
        <v>3824.8999999999996</v>
      </c>
      <c r="J383" s="187">
        <f>J384+J391</f>
        <v>3990.2</v>
      </c>
    </row>
    <row r="384" spans="1:10" ht="66">
      <c r="A384" s="20"/>
      <c r="B384" s="6" t="s">
        <v>321</v>
      </c>
      <c r="C384" s="167"/>
      <c r="D384" s="7" t="s">
        <v>112</v>
      </c>
      <c r="E384" s="7" t="s">
        <v>115</v>
      </c>
      <c r="F384" s="7" t="s">
        <v>18</v>
      </c>
      <c r="G384" s="72"/>
      <c r="H384" s="202">
        <f aca="true" t="shared" si="72" ref="H384:J385">H385</f>
        <v>626.611</v>
      </c>
      <c r="I384" s="208">
        <f t="shared" si="72"/>
        <v>1907.1</v>
      </c>
      <c r="J384" s="208">
        <f t="shared" si="72"/>
        <v>1990.1</v>
      </c>
    </row>
    <row r="385" spans="1:10" ht="15">
      <c r="A385" s="20"/>
      <c r="B385" s="8" t="s">
        <v>19</v>
      </c>
      <c r="C385" s="167"/>
      <c r="D385" s="2" t="s">
        <v>112</v>
      </c>
      <c r="E385" s="2" t="s">
        <v>115</v>
      </c>
      <c r="F385" s="2" t="s">
        <v>20</v>
      </c>
      <c r="G385" s="72"/>
      <c r="H385" s="186">
        <f t="shared" si="72"/>
        <v>626.611</v>
      </c>
      <c r="I385" s="187">
        <f t="shared" si="72"/>
        <v>1907.1</v>
      </c>
      <c r="J385" s="187">
        <f t="shared" si="72"/>
        <v>1990.1</v>
      </c>
    </row>
    <row r="386" spans="1:10" ht="26.25">
      <c r="A386" s="20"/>
      <c r="B386" s="8" t="s">
        <v>21</v>
      </c>
      <c r="C386" s="10"/>
      <c r="D386" s="2" t="s">
        <v>112</v>
      </c>
      <c r="E386" s="2" t="s">
        <v>115</v>
      </c>
      <c r="F386" s="2" t="s">
        <v>22</v>
      </c>
      <c r="G386" s="2"/>
      <c r="H386" s="186">
        <f>H387+H389</f>
        <v>626.611</v>
      </c>
      <c r="I386" s="187">
        <f>I387+I389</f>
        <v>1907.1</v>
      </c>
      <c r="J386" s="187">
        <f>J387+J389</f>
        <v>1990.1</v>
      </c>
    </row>
    <row r="387" spans="1:10" ht="78.75">
      <c r="A387" s="20"/>
      <c r="B387" s="8" t="s">
        <v>23</v>
      </c>
      <c r="C387" s="1"/>
      <c r="D387" s="2" t="s">
        <v>112</v>
      </c>
      <c r="E387" s="2" t="s">
        <v>115</v>
      </c>
      <c r="F387" s="2" t="s">
        <v>22</v>
      </c>
      <c r="G387" s="2">
        <v>100</v>
      </c>
      <c r="H387" s="186">
        <f>H388</f>
        <v>351.611</v>
      </c>
      <c r="I387" s="187">
        <f>I388</f>
        <v>1620.2</v>
      </c>
      <c r="J387" s="187">
        <f>J388</f>
        <v>1690.3</v>
      </c>
    </row>
    <row r="388" spans="1:12" ht="15">
      <c r="A388" s="20"/>
      <c r="B388" s="8" t="s">
        <v>31</v>
      </c>
      <c r="C388" s="1"/>
      <c r="D388" s="2" t="s">
        <v>112</v>
      </c>
      <c r="E388" s="2" t="s">
        <v>115</v>
      </c>
      <c r="F388" s="2" t="s">
        <v>22</v>
      </c>
      <c r="G388" s="2">
        <v>120</v>
      </c>
      <c r="H388" s="186">
        <v>351.611</v>
      </c>
      <c r="I388" s="235">
        <v>1620.2</v>
      </c>
      <c r="J388" s="236">
        <v>1690.3</v>
      </c>
      <c r="L388">
        <v>-1233889</v>
      </c>
    </row>
    <row r="389" spans="1:10" ht="39">
      <c r="A389" s="20"/>
      <c r="B389" s="8" t="s">
        <v>26</v>
      </c>
      <c r="C389" s="1"/>
      <c r="D389" s="2" t="s">
        <v>112</v>
      </c>
      <c r="E389" s="2" t="s">
        <v>115</v>
      </c>
      <c r="F389" s="2" t="s">
        <v>22</v>
      </c>
      <c r="G389" s="2" t="s">
        <v>126</v>
      </c>
      <c r="H389" s="186">
        <f>H390</f>
        <v>275</v>
      </c>
      <c r="I389" s="187">
        <f>I390</f>
        <v>286.9</v>
      </c>
      <c r="J389" s="187">
        <f>J390</f>
        <v>299.8</v>
      </c>
    </row>
    <row r="390" spans="1:10" ht="26.25">
      <c r="A390" s="20"/>
      <c r="B390" s="8" t="s">
        <v>32</v>
      </c>
      <c r="C390" s="1"/>
      <c r="D390" s="2" t="s">
        <v>112</v>
      </c>
      <c r="E390" s="2" t="s">
        <v>115</v>
      </c>
      <c r="F390" s="2" t="s">
        <v>22</v>
      </c>
      <c r="G390" s="2" t="s">
        <v>123</v>
      </c>
      <c r="H390" s="186">
        <v>275</v>
      </c>
      <c r="I390" s="188">
        <v>286.9</v>
      </c>
      <c r="J390" s="188">
        <v>299.8</v>
      </c>
    </row>
    <row r="391" spans="1:10" ht="39">
      <c r="A391" s="20"/>
      <c r="B391" s="169" t="s">
        <v>330</v>
      </c>
      <c r="C391" s="10"/>
      <c r="D391" s="161" t="s">
        <v>112</v>
      </c>
      <c r="E391" s="161" t="s">
        <v>115</v>
      </c>
      <c r="F391" s="161" t="s">
        <v>318</v>
      </c>
      <c r="G391" s="167"/>
      <c r="H391" s="202">
        <f aca="true" t="shared" si="73" ref="H391:J394">H392</f>
        <v>1908</v>
      </c>
      <c r="I391" s="219">
        <f t="shared" si="73"/>
        <v>1917.8</v>
      </c>
      <c r="J391" s="219">
        <f t="shared" si="73"/>
        <v>2000.1</v>
      </c>
    </row>
    <row r="392" spans="1:10" ht="15">
      <c r="A392" s="20"/>
      <c r="B392" s="165" t="s">
        <v>58</v>
      </c>
      <c r="C392" s="1"/>
      <c r="D392" s="162" t="s">
        <v>112</v>
      </c>
      <c r="E392" s="162" t="s">
        <v>115</v>
      </c>
      <c r="F392" s="162" t="s">
        <v>319</v>
      </c>
      <c r="G392" s="167"/>
      <c r="H392" s="186">
        <f t="shared" si="73"/>
        <v>1908</v>
      </c>
      <c r="I392" s="188">
        <f t="shared" si="73"/>
        <v>1917.8</v>
      </c>
      <c r="J392" s="188">
        <f t="shared" si="73"/>
        <v>2000.1</v>
      </c>
    </row>
    <row r="393" spans="1:10" ht="39">
      <c r="A393" s="20"/>
      <c r="B393" s="165" t="s">
        <v>330</v>
      </c>
      <c r="C393" s="10"/>
      <c r="D393" s="162" t="s">
        <v>112</v>
      </c>
      <c r="E393" s="162" t="s">
        <v>115</v>
      </c>
      <c r="F393" s="162" t="s">
        <v>320</v>
      </c>
      <c r="G393" s="168"/>
      <c r="H393" s="186">
        <f t="shared" si="73"/>
        <v>1908</v>
      </c>
      <c r="I393" s="188">
        <f t="shared" si="73"/>
        <v>1917.8</v>
      </c>
      <c r="J393" s="188">
        <f t="shared" si="73"/>
        <v>2000.1</v>
      </c>
    </row>
    <row r="394" spans="1:10" ht="78.75">
      <c r="A394" s="20"/>
      <c r="B394" s="166" t="s">
        <v>315</v>
      </c>
      <c r="C394" s="1"/>
      <c r="D394" s="162" t="s">
        <v>112</v>
      </c>
      <c r="E394" s="162" t="s">
        <v>115</v>
      </c>
      <c r="F394" s="162" t="s">
        <v>320</v>
      </c>
      <c r="G394" s="168">
        <v>100</v>
      </c>
      <c r="H394" s="186">
        <f t="shared" si="73"/>
        <v>1908</v>
      </c>
      <c r="I394" s="188">
        <f t="shared" si="73"/>
        <v>1917.8</v>
      </c>
      <c r="J394" s="188">
        <f t="shared" si="73"/>
        <v>2000.1</v>
      </c>
    </row>
    <row r="395" spans="1:10" ht="26.25">
      <c r="A395" s="20"/>
      <c r="B395" s="166" t="s">
        <v>316</v>
      </c>
      <c r="C395" s="1"/>
      <c r="D395" s="162" t="s">
        <v>112</v>
      </c>
      <c r="E395" s="162" t="s">
        <v>115</v>
      </c>
      <c r="F395" s="162" t="s">
        <v>320</v>
      </c>
      <c r="G395" s="168">
        <v>120</v>
      </c>
      <c r="H395" s="186">
        <v>1908</v>
      </c>
      <c r="I395" s="188">
        <v>1917.8</v>
      </c>
      <c r="J395" s="188">
        <v>2000.1</v>
      </c>
    </row>
  </sheetData>
  <sheetProtection/>
  <mergeCells count="20">
    <mergeCell ref="C2:J2"/>
    <mergeCell ref="F3:J3"/>
    <mergeCell ref="F4:J4"/>
    <mergeCell ref="E5:J5"/>
    <mergeCell ref="C6:J6"/>
    <mergeCell ref="H7:J7"/>
    <mergeCell ref="B17:I17"/>
    <mergeCell ref="B16:H16"/>
    <mergeCell ref="C10:J10"/>
    <mergeCell ref="F11:J11"/>
    <mergeCell ref="F12:J12"/>
    <mergeCell ref="E13:J13"/>
    <mergeCell ref="C14:J14"/>
    <mergeCell ref="H15:J15"/>
    <mergeCell ref="A20:A24"/>
    <mergeCell ref="B20:B24"/>
    <mergeCell ref="E20:E24"/>
    <mergeCell ref="F20:F24"/>
    <mergeCell ref="G20:G24"/>
    <mergeCell ref="H20:J2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2023-04-10T16:13:33Z</cp:lastPrinted>
  <dcterms:created xsi:type="dcterms:W3CDTF">2016-12-17T12:03:34Z</dcterms:created>
  <dcterms:modified xsi:type="dcterms:W3CDTF">2023-12-12T14:14:59Z</dcterms:modified>
  <cp:category/>
  <cp:version/>
  <cp:contentType/>
  <cp:contentStatus/>
</cp:coreProperties>
</file>